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ONCO'!$A$1:$I$39</definedName>
    <definedName name="_xlnm.Print_Area" localSheetId="11">'CV UNICE'!$A$1:$I$39</definedName>
  </definedNames>
  <calcPr fullCalcOnLoad="1"/>
</workbook>
</file>

<file path=xl/sharedStrings.xml><?xml version="1.0" encoding="utf-8"?>
<sst xmlns="http://schemas.openxmlformats.org/spreadsheetml/2006/main" count="525" uniqueCount="91">
  <si>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</si>
  <si>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</si>
  <si>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</si>
  <si>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</si>
  <si>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</si>
  <si>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</si>
  <si>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</si>
  <si>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</si>
  <si>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</si>
  <si>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</si>
  <si>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</si>
  <si>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</si>
  <si>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</si>
  <si>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</si>
  <si>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</si>
  <si>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</si>
  <si>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</si>
  <si>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</si>
  <si>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</si>
  <si>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</si>
  <si>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</si>
  <si>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</si>
  <si>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</si>
  <si>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</si>
  <si>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</si>
  <si>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</si>
  <si>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</si>
  <si>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</si>
  <si>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</si>
  <si>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</si>
  <si>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</si>
  <si>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</si>
  <si>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</si>
  <si>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</si>
  <si>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</si>
  <si>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</si>
  <si>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</si>
  <si>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</si>
  <si>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</si>
  <si>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</si>
  <si>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</si>
  <si>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</si>
  <si>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</si>
  <si>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</si>
  <si>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</si>
  <si>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</si>
  <si>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</si>
  <si>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</si>
  <si>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</si>
  <si>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</si>
  <si>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</si>
  <si>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</si>
  <si>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</si>
  <si>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</si>
  <si>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</si>
  <si>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</si>
  <si>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</si>
  <si>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</si>
  <si>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</si>
  <si>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</si>
  <si>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</si>
  <si>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</si>
  <si>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</si>
  <si>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</si>
  <si>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</si>
  <si>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</si>
  <si>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</si>
  <si>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</si>
  <si>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</si>
  <si>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</si>
  <si>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</si>
  <si>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</si>
  <si>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</si>
  <si>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</si>
  <si>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</si>
  <si>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</si>
  <si>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</si>
  <si>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SITUATIA CONSUMULUI DE MEDICAMENTE IN LUNA MAI  2021</t>
  </si>
  <si>
    <t>SITUATIA CONSUMULUI DE MEDICAMENTE PENTRU PENSIONARI CU PENSII&lt;= 1299 LEI MAI 2021</t>
  </si>
  <si>
    <t>SITUATIA CONSUMULUI DE MEDICAMENTE COST VOLUM PENTRU PENSIONARI  PANA LA 1299 LEI MAI 2021</t>
  </si>
  <si>
    <t>SITUATIA CONSUMULUI DE MEDICAMENTE PENTRU DIABET   LUNA  MAI 2021</t>
  </si>
  <si>
    <t>SITUATIA CONSUMULUI DE MEDICAMENTE PENTRU INSULINE LUNA MAI 2021</t>
  </si>
  <si>
    <t>SITUATIA CONSUMULUI DE MEDICAMENTE LA  DIABET SI INSULINE MAI 2021</t>
  </si>
  <si>
    <t>SITUATIA CONSUMULUI LA TESTE PENTRU LUNA MAI 2021</t>
  </si>
  <si>
    <t>SITUATIA CONSUMULUI DE MEDICAMENTE PENTRU PNS COST VOLUM   LUNA MAI 2021</t>
  </si>
  <si>
    <t>SITUATIA CONSUMULUI DE MEDICAMENTE PENTRU ONCOLOGIE  LUNA MAI 2021</t>
  </si>
  <si>
    <t>SITUATIA CONSUMULUI DE MEDICAMENTE LA STARI POSTTRANSPLANT MAI  2021</t>
  </si>
  <si>
    <t>SITUATIA CONSUMULUI DE MEDICAMENTE PENTRU SCLEROZA   LUNA MAI 2021</t>
  </si>
  <si>
    <t>SITUATIA CONSUMULUI DE MEDICAMENTE LA STARI MUCOVISCIDOZA MAI 2021</t>
  </si>
  <si>
    <t>SITUATIA CONSUMULUI DE MEDIC. PENTRU UNICE COST VOLUM   LUNA MAI 2021</t>
  </si>
  <si>
    <t>MAI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</si>
</sst>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9"/>
  <sheetViews>
    <sheetView tabSelected="1" workbookViewId="0" topLeftCell="I1">
      <selection activeCell="T1" sqref="T1:U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12.7109375" style="4" bestFit="1" customWidth="1"/>
    <col min="21" max="21" width="17.140625" style="4" customWidth="1"/>
    <col min="22" max="22" width="11.7109375" style="4" bestFit="1" customWidth="1"/>
    <col min="23" max="56" width="9.140625" style="4" customWidth="1"/>
  </cols>
  <sheetData>
    <row r="3" spans="2:19" ht="15.75">
      <c r="B3" s="19" t="s">
        <v>77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44</v>
      </c>
      <c r="H4" s="53" t="s">
        <v>46</v>
      </c>
      <c r="I4" s="52" t="s">
        <v>47</v>
      </c>
      <c r="J4" s="52" t="s">
        <v>51</v>
      </c>
      <c r="K4" s="52" t="s">
        <v>48</v>
      </c>
      <c r="L4" s="52" t="s">
        <v>49</v>
      </c>
      <c r="M4" s="52" t="s">
        <v>54</v>
      </c>
      <c r="N4" s="52" t="s">
        <v>52</v>
      </c>
      <c r="O4" s="52" t="s">
        <v>50</v>
      </c>
      <c r="P4" s="52" t="s">
        <v>53</v>
      </c>
      <c r="Q4" s="52" t="s">
        <v>56</v>
      </c>
      <c r="R4" s="54" t="s">
        <v>42</v>
      </c>
      <c r="S4" s="53" t="s">
        <v>55</v>
      </c>
    </row>
    <row r="5" spans="1:22" ht="15.75">
      <c r="A5" s="55">
        <v>1</v>
      </c>
      <c r="B5" s="56" t="s">
        <v>6</v>
      </c>
      <c r="C5" s="25">
        <v>43323.34</v>
      </c>
      <c r="D5" s="25">
        <v>52928.31</v>
      </c>
      <c r="E5" s="25">
        <v>64378.21</v>
      </c>
      <c r="F5" s="25">
        <v>3470.27</v>
      </c>
      <c r="G5" s="25">
        <v>4710.99</v>
      </c>
      <c r="H5" s="26">
        <v>491.69</v>
      </c>
      <c r="I5" s="25"/>
      <c r="J5" s="25"/>
      <c r="K5" s="25"/>
      <c r="L5" s="25">
        <v>46706.53</v>
      </c>
      <c r="M5" s="25"/>
      <c r="N5" s="25">
        <v>5053.07</v>
      </c>
      <c r="O5" s="25"/>
      <c r="P5" s="25">
        <v>7836.6</v>
      </c>
      <c r="Q5" s="57">
        <f>H5+I5+J5+K5+L5+M5+N5+O5+P5</f>
        <v>60087.89</v>
      </c>
      <c r="R5" s="78">
        <f aca="true" t="shared" si="0" ref="R5:R37">C5+D5+E5+F5+G5+H5+I5+J5+K5+L5+M5+N5+O5+P5</f>
        <v>228899.00999999998</v>
      </c>
      <c r="S5" s="59">
        <f>R5-Q5</f>
        <v>168811.12</v>
      </c>
      <c r="U5" s="62"/>
      <c r="V5" s="77"/>
    </row>
    <row r="6" spans="1:22" ht="15.75">
      <c r="A6" s="55">
        <v>2</v>
      </c>
      <c r="B6" s="56" t="s">
        <v>7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6"/>
      <c r="I6" s="25"/>
      <c r="J6" s="25"/>
      <c r="K6" s="25"/>
      <c r="L6" s="25"/>
      <c r="M6" s="25"/>
      <c r="N6" s="25"/>
      <c r="O6" s="25"/>
      <c r="P6" s="25"/>
      <c r="Q6" s="57">
        <f aca="true" t="shared" si="1" ref="Q6:Q37">H6+I6+J6+K6+L6+M6+N6+O6+P6</f>
        <v>0</v>
      </c>
      <c r="R6" s="78">
        <f t="shared" si="0"/>
        <v>0</v>
      </c>
      <c r="S6" s="59">
        <f aca="true" t="shared" si="2" ref="S6:S37">R6-Q6</f>
        <v>0</v>
      </c>
      <c r="U6" s="62"/>
      <c r="V6" s="77"/>
    </row>
    <row r="7" spans="1:22" ht="15.75">
      <c r="A7" s="55">
        <v>3</v>
      </c>
      <c r="B7" s="56" t="s">
        <v>8</v>
      </c>
      <c r="C7" s="25">
        <v>23109.01</v>
      </c>
      <c r="D7" s="25">
        <v>22198.47</v>
      </c>
      <c r="E7" s="25">
        <v>13999.08</v>
      </c>
      <c r="F7" s="25">
        <v>4734.67</v>
      </c>
      <c r="G7" s="25">
        <v>2230.37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78">
        <f t="shared" si="0"/>
        <v>66271.59999999999</v>
      </c>
      <c r="S7" s="59">
        <f t="shared" si="2"/>
        <v>66271.59999999999</v>
      </c>
      <c r="U7" s="62"/>
      <c r="V7" s="77"/>
    </row>
    <row r="8" spans="1:22" ht="15.75">
      <c r="A8" s="55">
        <v>4</v>
      </c>
      <c r="B8" s="56" t="s">
        <v>9</v>
      </c>
      <c r="C8" s="25">
        <v>16406.57</v>
      </c>
      <c r="D8" s="25">
        <v>16135.53</v>
      </c>
      <c r="E8" s="25">
        <v>13387.98</v>
      </c>
      <c r="F8" s="25">
        <v>979.86</v>
      </c>
      <c r="G8" s="25">
        <v>3231.96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78">
        <f t="shared" si="0"/>
        <v>50141.9</v>
      </c>
      <c r="S8" s="59">
        <f t="shared" si="2"/>
        <v>50141.9</v>
      </c>
      <c r="U8" s="62"/>
      <c r="V8" s="77"/>
    </row>
    <row r="9" spans="1:22" ht="15.75">
      <c r="A9" s="55">
        <v>5</v>
      </c>
      <c r="B9" s="56" t="s">
        <v>10</v>
      </c>
      <c r="C9" s="25">
        <v>36847.93</v>
      </c>
      <c r="D9" s="25">
        <v>23992.17</v>
      </c>
      <c r="E9" s="25">
        <v>20673.12</v>
      </c>
      <c r="F9" s="26">
        <v>1391.38</v>
      </c>
      <c r="G9" s="25">
        <v>3091.11</v>
      </c>
      <c r="H9" s="26"/>
      <c r="J9" s="25"/>
      <c r="K9" s="25"/>
      <c r="L9" s="25">
        <v>4539.08</v>
      </c>
      <c r="M9" s="25"/>
      <c r="N9" s="25"/>
      <c r="O9" s="25"/>
      <c r="P9" s="25"/>
      <c r="Q9" s="57">
        <f t="shared" si="1"/>
        <v>4539.08</v>
      </c>
      <c r="R9" s="78">
        <f t="shared" si="0"/>
        <v>90534.79000000001</v>
      </c>
      <c r="S9" s="59">
        <f t="shared" si="2"/>
        <v>85995.71</v>
      </c>
      <c r="U9" s="62"/>
      <c r="V9" s="77"/>
    </row>
    <row r="10" spans="1:23" ht="15.75">
      <c r="A10" s="55">
        <v>6</v>
      </c>
      <c r="B10" s="56" t="s">
        <v>11</v>
      </c>
      <c r="C10" s="25">
        <v>55459.23</v>
      </c>
      <c r="D10" s="25">
        <v>60823.37</v>
      </c>
      <c r="E10" s="25">
        <v>89901.35</v>
      </c>
      <c r="F10" s="25">
        <v>7155.86</v>
      </c>
      <c r="G10" s="25">
        <v>6080.42</v>
      </c>
      <c r="H10" s="26">
        <v>1396.2</v>
      </c>
      <c r="I10" s="25"/>
      <c r="J10" s="25"/>
      <c r="K10" s="25">
        <v>7867.89</v>
      </c>
      <c r="L10" s="25">
        <v>15544.27</v>
      </c>
      <c r="M10" s="25">
        <v>1134.77</v>
      </c>
      <c r="N10" s="25">
        <v>8326.27</v>
      </c>
      <c r="O10" s="25"/>
      <c r="P10" s="25">
        <v>7302.16</v>
      </c>
      <c r="Q10" s="57">
        <f t="shared" si="1"/>
        <v>41571.56</v>
      </c>
      <c r="R10" s="78">
        <f t="shared" si="0"/>
        <v>260991.79</v>
      </c>
      <c r="S10" s="59">
        <f t="shared" si="2"/>
        <v>219420.23</v>
      </c>
      <c r="U10" s="62"/>
      <c r="V10" s="77"/>
      <c r="W10" s="70"/>
    </row>
    <row r="11" spans="1:22" ht="15" customHeight="1">
      <c r="A11" s="55">
        <v>7</v>
      </c>
      <c r="B11" s="56" t="s">
        <v>57</v>
      </c>
      <c r="C11" s="25">
        <v>60007.51</v>
      </c>
      <c r="D11" s="25">
        <v>76641.22</v>
      </c>
      <c r="E11" s="25">
        <v>48905.5</v>
      </c>
      <c r="F11" s="25">
        <v>5687.39</v>
      </c>
      <c r="G11" s="25">
        <v>9484.7</v>
      </c>
      <c r="H11" s="26"/>
      <c r="I11" s="25"/>
      <c r="J11" s="25"/>
      <c r="K11" s="25"/>
      <c r="L11" s="25">
        <v>9945</v>
      </c>
      <c r="M11" s="25"/>
      <c r="N11" s="25">
        <v>2269.54</v>
      </c>
      <c r="O11" s="25"/>
      <c r="P11" s="25"/>
      <c r="Q11" s="57">
        <f t="shared" si="1"/>
        <v>12214.54</v>
      </c>
      <c r="R11" s="78">
        <f t="shared" si="0"/>
        <v>212940.86000000004</v>
      </c>
      <c r="S11" s="59">
        <f t="shared" si="2"/>
        <v>200726.32000000004</v>
      </c>
      <c r="U11" s="62"/>
      <c r="V11" s="77"/>
    </row>
    <row r="12" spans="1:22" ht="15.75">
      <c r="A12" s="55">
        <v>8</v>
      </c>
      <c r="B12" s="56" t="s">
        <v>12</v>
      </c>
      <c r="C12" s="25">
        <v>11489.63</v>
      </c>
      <c r="D12" s="25">
        <v>25922.22</v>
      </c>
      <c r="E12" s="25">
        <v>35263.37</v>
      </c>
      <c r="F12" s="25">
        <v>822.76</v>
      </c>
      <c r="G12" s="25">
        <v>1195</v>
      </c>
      <c r="H12" s="26">
        <v>1475.05</v>
      </c>
      <c r="I12" s="25">
        <v>491.68</v>
      </c>
      <c r="J12" s="25">
        <v>5106.81</v>
      </c>
      <c r="K12" s="25"/>
      <c r="L12" s="25">
        <v>10539.56</v>
      </c>
      <c r="M12" s="25"/>
      <c r="N12" s="25">
        <v>9759.84</v>
      </c>
      <c r="O12" s="25"/>
      <c r="P12" s="25"/>
      <c r="Q12" s="57">
        <f t="shared" si="1"/>
        <v>27372.94</v>
      </c>
      <c r="R12" s="78">
        <f t="shared" si="0"/>
        <v>102065.91999999998</v>
      </c>
      <c r="S12" s="59">
        <f t="shared" si="2"/>
        <v>74692.97999999998</v>
      </c>
      <c r="U12" s="62"/>
      <c r="V12" s="77"/>
    </row>
    <row r="13" spans="1:22" ht="15.75">
      <c r="A13" s="55">
        <v>9</v>
      </c>
      <c r="B13" s="56" t="s">
        <v>13</v>
      </c>
      <c r="C13" s="25">
        <v>14955.31</v>
      </c>
      <c r="D13" s="27">
        <v>22285.75</v>
      </c>
      <c r="E13" s="25">
        <v>22672.92</v>
      </c>
      <c r="F13" s="25">
        <v>608.71</v>
      </c>
      <c r="G13" s="25">
        <v>1760.05</v>
      </c>
      <c r="H13" s="26"/>
      <c r="I13" s="25"/>
      <c r="J13" s="25"/>
      <c r="K13" s="25"/>
      <c r="L13" s="25"/>
      <c r="M13" s="25"/>
      <c r="N13" s="25"/>
      <c r="O13" s="25"/>
      <c r="P13" s="25"/>
      <c r="Q13" s="57">
        <f t="shared" si="1"/>
        <v>0</v>
      </c>
      <c r="R13" s="58">
        <f t="shared" si="0"/>
        <v>62282.74</v>
      </c>
      <c r="S13" s="59">
        <f t="shared" si="2"/>
        <v>62282.74</v>
      </c>
      <c r="U13" s="62"/>
      <c r="V13" s="77"/>
    </row>
    <row r="14" spans="1:22" ht="15.75">
      <c r="A14" s="55">
        <v>10</v>
      </c>
      <c r="B14" s="56" t="s">
        <v>14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6"/>
      <c r="I14" s="25"/>
      <c r="J14" s="25"/>
      <c r="K14" s="25"/>
      <c r="L14" s="25"/>
      <c r="M14" s="25"/>
      <c r="N14" s="25"/>
      <c r="O14" s="25"/>
      <c r="P14" s="25"/>
      <c r="Q14" s="57">
        <f t="shared" si="1"/>
        <v>0</v>
      </c>
      <c r="R14" s="78">
        <f t="shared" si="0"/>
        <v>0</v>
      </c>
      <c r="S14" s="59">
        <f t="shared" si="2"/>
        <v>0</v>
      </c>
      <c r="U14" s="62"/>
      <c r="V14" s="77"/>
    </row>
    <row r="15" spans="1:22" ht="15.75">
      <c r="A15" s="55">
        <v>11</v>
      </c>
      <c r="B15" s="56" t="s">
        <v>15</v>
      </c>
      <c r="C15" s="25">
        <v>27348.98</v>
      </c>
      <c r="D15" s="25">
        <v>34679.95</v>
      </c>
      <c r="E15" s="25">
        <v>24811.69</v>
      </c>
      <c r="F15" s="25">
        <v>2472.63</v>
      </c>
      <c r="G15" s="25">
        <v>3559.41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78">
        <f t="shared" si="0"/>
        <v>92872.66</v>
      </c>
      <c r="S15" s="59">
        <f t="shared" si="2"/>
        <v>92872.66</v>
      </c>
      <c r="U15" s="62"/>
      <c r="V15" s="77"/>
    </row>
    <row r="16" spans="1:22" ht="15.75">
      <c r="A16" s="55">
        <v>12</v>
      </c>
      <c r="B16" s="56" t="s">
        <v>16</v>
      </c>
      <c r="C16" s="25">
        <v>15581.24</v>
      </c>
      <c r="D16" s="25">
        <v>12588.15</v>
      </c>
      <c r="E16" s="25">
        <v>3425.82</v>
      </c>
      <c r="F16" s="25">
        <v>1479.82</v>
      </c>
      <c r="G16" s="25">
        <v>1424.45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78">
        <f t="shared" si="0"/>
        <v>34499.479999999996</v>
      </c>
      <c r="S16" s="59">
        <f t="shared" si="2"/>
        <v>34499.479999999996</v>
      </c>
      <c r="T16" s="11"/>
      <c r="U16" s="62"/>
      <c r="V16" s="77"/>
    </row>
    <row r="17" spans="1:22" ht="15.75">
      <c r="A17" s="55">
        <v>13</v>
      </c>
      <c r="B17" s="56" t="s">
        <v>17</v>
      </c>
      <c r="C17" s="25">
        <v>56030.89</v>
      </c>
      <c r="D17" s="25">
        <v>48467.7</v>
      </c>
      <c r="E17" s="25">
        <v>34247.39</v>
      </c>
      <c r="F17" s="25">
        <v>5614.07</v>
      </c>
      <c r="G17" s="25">
        <v>3703.28</v>
      </c>
      <c r="H17" s="26"/>
      <c r="I17" s="25"/>
      <c r="J17" s="25">
        <v>4988.29</v>
      </c>
      <c r="K17" s="25"/>
      <c r="L17" s="25">
        <v>2269.54</v>
      </c>
      <c r="M17" s="25"/>
      <c r="N17" s="25">
        <v>3787.19</v>
      </c>
      <c r="O17" s="25"/>
      <c r="P17" s="25"/>
      <c r="Q17" s="57">
        <f t="shared" si="1"/>
        <v>11045.02</v>
      </c>
      <c r="R17" s="78">
        <f t="shared" si="0"/>
        <v>159108.35</v>
      </c>
      <c r="S17" s="59">
        <f t="shared" si="2"/>
        <v>148063.33000000002</v>
      </c>
      <c r="U17" s="62"/>
      <c r="V17" s="77"/>
    </row>
    <row r="18" spans="1:22" ht="15.75">
      <c r="A18" s="55">
        <v>14</v>
      </c>
      <c r="B18" s="56" t="s">
        <v>18</v>
      </c>
      <c r="C18" s="25">
        <v>14447.87</v>
      </c>
      <c r="D18" s="25">
        <v>14837.36</v>
      </c>
      <c r="E18" s="25">
        <v>7146.29</v>
      </c>
      <c r="F18" s="25">
        <v>1729.02</v>
      </c>
      <c r="G18" s="25">
        <v>2425.75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78">
        <f t="shared" si="0"/>
        <v>40586.29</v>
      </c>
      <c r="S18" s="59">
        <f t="shared" si="2"/>
        <v>40586.29</v>
      </c>
      <c r="U18" s="62"/>
      <c r="V18" s="77"/>
    </row>
    <row r="19" spans="1:22" ht="15.75">
      <c r="A19" s="55">
        <v>15</v>
      </c>
      <c r="B19" s="56" t="s">
        <v>19</v>
      </c>
      <c r="C19" s="25">
        <v>12888.21</v>
      </c>
      <c r="D19" s="25">
        <v>15057.32</v>
      </c>
      <c r="E19" s="25">
        <v>4950.3</v>
      </c>
      <c r="F19" s="25">
        <v>1608.2</v>
      </c>
      <c r="G19" s="25">
        <v>2045.17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78">
        <f t="shared" si="0"/>
        <v>36549.2</v>
      </c>
      <c r="S19" s="59">
        <f t="shared" si="2"/>
        <v>36549.2</v>
      </c>
      <c r="U19" s="62"/>
      <c r="V19" s="77"/>
    </row>
    <row r="20" spans="1:22" ht="15.75">
      <c r="A20" s="55">
        <v>16</v>
      </c>
      <c r="B20" s="56" t="s">
        <v>20</v>
      </c>
      <c r="C20" s="25">
        <v>14781</v>
      </c>
      <c r="D20" s="25">
        <v>16330.81</v>
      </c>
      <c r="E20" s="25">
        <v>28167.3</v>
      </c>
      <c r="F20" s="25">
        <v>709.65</v>
      </c>
      <c r="G20" s="25">
        <v>2427.63</v>
      </c>
      <c r="H20" s="26"/>
      <c r="I20" s="25"/>
      <c r="J20" s="25"/>
      <c r="K20" s="25"/>
      <c r="L20" s="25"/>
      <c r="M20" s="25"/>
      <c r="N20" s="25">
        <v>3787.19</v>
      </c>
      <c r="O20" s="25"/>
      <c r="P20" s="25"/>
      <c r="Q20" s="57">
        <f t="shared" si="1"/>
        <v>3787.19</v>
      </c>
      <c r="R20" s="78">
        <f t="shared" si="0"/>
        <v>66203.58</v>
      </c>
      <c r="S20" s="59">
        <f t="shared" si="2"/>
        <v>62416.39</v>
      </c>
      <c r="U20" s="62"/>
      <c r="V20" s="62"/>
    </row>
    <row r="21" spans="1:22" ht="15.75">
      <c r="A21" s="55">
        <v>17</v>
      </c>
      <c r="B21" s="56" t="s">
        <v>21</v>
      </c>
      <c r="C21" s="25">
        <v>49440.68</v>
      </c>
      <c r="D21" s="25">
        <v>57220.25</v>
      </c>
      <c r="E21" s="25">
        <v>34687.31</v>
      </c>
      <c r="F21" s="25">
        <v>16239.11</v>
      </c>
      <c r="G21" s="25">
        <v>6261.79</v>
      </c>
      <c r="H21" s="26">
        <v>1147.29</v>
      </c>
      <c r="I21" s="25"/>
      <c r="J21" s="25"/>
      <c r="K21" s="25"/>
      <c r="L21" s="25">
        <v>7078.15</v>
      </c>
      <c r="M21" s="25"/>
      <c r="N21" s="25"/>
      <c r="O21" s="25"/>
      <c r="P21" s="25"/>
      <c r="Q21" s="57">
        <f t="shared" si="1"/>
        <v>8225.439999999999</v>
      </c>
      <c r="R21" s="78">
        <f t="shared" si="0"/>
        <v>172074.58</v>
      </c>
      <c r="S21" s="59">
        <f t="shared" si="2"/>
        <v>163849.13999999998</v>
      </c>
      <c r="U21" s="62"/>
      <c r="V21" s="77"/>
    </row>
    <row r="22" spans="1:22" ht="15.75">
      <c r="A22" s="55">
        <v>18</v>
      </c>
      <c r="B22" s="56" t="s">
        <v>22</v>
      </c>
      <c r="C22" s="25">
        <v>6239.24</v>
      </c>
      <c r="D22" s="25">
        <v>5464.07</v>
      </c>
      <c r="E22" s="25">
        <v>2477.42</v>
      </c>
      <c r="F22" s="25">
        <v>481.06</v>
      </c>
      <c r="G22" s="25">
        <v>274.61</v>
      </c>
      <c r="H22" s="26"/>
      <c r="I22" s="25"/>
      <c r="J22" s="25"/>
      <c r="K22" s="25"/>
      <c r="L22" s="25"/>
      <c r="M22" s="25"/>
      <c r="N22" s="25"/>
      <c r="O22" s="25"/>
      <c r="P22" s="25"/>
      <c r="Q22" s="57">
        <f t="shared" si="1"/>
        <v>0</v>
      </c>
      <c r="R22" s="58">
        <f t="shared" si="0"/>
        <v>14936.4</v>
      </c>
      <c r="S22" s="59">
        <f t="shared" si="2"/>
        <v>14936.4</v>
      </c>
      <c r="U22" s="62"/>
      <c r="V22" s="77"/>
    </row>
    <row r="23" spans="1:22" ht="15.75">
      <c r="A23" s="55">
        <v>19</v>
      </c>
      <c r="B23" s="56" t="s">
        <v>23</v>
      </c>
      <c r="C23" s="25">
        <v>3114.94</v>
      </c>
      <c r="D23" s="25">
        <v>6012.52</v>
      </c>
      <c r="E23" s="25">
        <v>2501.87</v>
      </c>
      <c r="F23" s="25">
        <v>103.36</v>
      </c>
      <c r="G23" s="25">
        <v>588.74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78">
        <f t="shared" si="0"/>
        <v>12321.430000000002</v>
      </c>
      <c r="S23" s="59">
        <f t="shared" si="2"/>
        <v>12321.430000000002</v>
      </c>
      <c r="U23" s="62"/>
      <c r="V23" s="77"/>
    </row>
    <row r="24" spans="1:22" ht="15.75">
      <c r="A24" s="55">
        <v>20</v>
      </c>
      <c r="B24" s="56" t="s">
        <v>24</v>
      </c>
      <c r="C24" s="25">
        <v>29740.12</v>
      </c>
      <c r="D24" s="25">
        <v>41652.62</v>
      </c>
      <c r="E24" s="25">
        <v>45510.82</v>
      </c>
      <c r="F24" s="25">
        <v>2631.58</v>
      </c>
      <c r="G24" s="25">
        <v>3574.91</v>
      </c>
      <c r="H24" s="25">
        <v>2728.56</v>
      </c>
      <c r="I24" s="25"/>
      <c r="J24" s="25">
        <v>2575.92</v>
      </c>
      <c r="K24" s="25"/>
      <c r="L24" s="25">
        <v>82915.89</v>
      </c>
      <c r="M24" s="25">
        <v>2269.54</v>
      </c>
      <c r="N24" s="25">
        <v>11347.7</v>
      </c>
      <c r="O24" s="25"/>
      <c r="P24" s="25">
        <v>38582.18</v>
      </c>
      <c r="Q24" s="57">
        <f t="shared" si="1"/>
        <v>140419.78999999998</v>
      </c>
      <c r="R24" s="78">
        <f t="shared" si="0"/>
        <v>263529.84</v>
      </c>
      <c r="S24" s="59">
        <f t="shared" si="2"/>
        <v>123110.05000000005</v>
      </c>
      <c r="U24" s="62"/>
      <c r="V24" s="77"/>
    </row>
    <row r="25" spans="1:22" ht="15.75">
      <c r="A25" s="55">
        <v>21</v>
      </c>
      <c r="B25" s="56" t="s">
        <v>25</v>
      </c>
      <c r="C25" s="25">
        <v>18636.11</v>
      </c>
      <c r="D25" s="25">
        <v>25377.78</v>
      </c>
      <c r="E25" s="25">
        <v>15503.15</v>
      </c>
      <c r="F25" s="25">
        <v>2003.02</v>
      </c>
      <c r="G25" s="25">
        <v>2034.14</v>
      </c>
      <c r="H25" s="26"/>
      <c r="I25" s="25"/>
      <c r="J25" s="25"/>
      <c r="K25" s="25"/>
      <c r="L25" s="25"/>
      <c r="M25" s="25"/>
      <c r="N25" s="25"/>
      <c r="O25" s="25"/>
      <c r="P25" s="25"/>
      <c r="Q25" s="57">
        <f t="shared" si="1"/>
        <v>0</v>
      </c>
      <c r="R25" s="78">
        <f t="shared" si="0"/>
        <v>63554.2</v>
      </c>
      <c r="S25" s="59">
        <f t="shared" si="2"/>
        <v>63554.2</v>
      </c>
      <c r="U25" s="62"/>
      <c r="V25" s="77"/>
    </row>
    <row r="26" spans="1:22" ht="15.75">
      <c r="A26" s="55">
        <v>22</v>
      </c>
      <c r="B26" s="56" t="s">
        <v>26</v>
      </c>
      <c r="C26" s="25">
        <v>14349.95</v>
      </c>
      <c r="D26" s="25">
        <v>18161.42</v>
      </c>
      <c r="E26" s="25">
        <v>5629.44</v>
      </c>
      <c r="F26" s="25">
        <v>2039.47</v>
      </c>
      <c r="G26" s="25">
        <v>1735.9</v>
      </c>
      <c r="H26" s="26"/>
      <c r="I26" s="25"/>
      <c r="J26" s="25"/>
      <c r="K26" s="25"/>
      <c r="L26" s="25">
        <v>3315</v>
      </c>
      <c r="M26" s="25"/>
      <c r="N26" s="25"/>
      <c r="O26" s="25"/>
      <c r="P26" s="25"/>
      <c r="Q26" s="57">
        <f t="shared" si="1"/>
        <v>3315</v>
      </c>
      <c r="R26" s="78">
        <f t="shared" si="0"/>
        <v>45231.18</v>
      </c>
      <c r="S26" s="59">
        <f t="shared" si="2"/>
        <v>41916.18</v>
      </c>
      <c r="U26" s="62"/>
      <c r="V26" s="77"/>
    </row>
    <row r="27" spans="1:22" ht="15.75">
      <c r="A27" s="55">
        <v>23</v>
      </c>
      <c r="B27" s="56" t="s">
        <v>27</v>
      </c>
      <c r="C27" s="25">
        <v>10485.03</v>
      </c>
      <c r="D27" s="25">
        <v>11797.39</v>
      </c>
      <c r="E27" s="25">
        <v>16950.13</v>
      </c>
      <c r="F27" s="25">
        <v>637.61</v>
      </c>
      <c r="G27" s="25">
        <v>968.29</v>
      </c>
      <c r="H27" s="26"/>
      <c r="I27" s="25"/>
      <c r="J27" s="25"/>
      <c r="K27" s="25"/>
      <c r="L27" s="25"/>
      <c r="M27" s="25"/>
      <c r="N27" s="25"/>
      <c r="O27" s="25"/>
      <c r="P27" s="25"/>
      <c r="Q27" s="57">
        <f t="shared" si="1"/>
        <v>0</v>
      </c>
      <c r="R27" s="78">
        <f t="shared" si="0"/>
        <v>40838.450000000004</v>
      </c>
      <c r="S27" s="59">
        <f t="shared" si="2"/>
        <v>40838.450000000004</v>
      </c>
      <c r="U27" s="62"/>
      <c r="V27" s="77"/>
    </row>
    <row r="28" spans="1:22" ht="15.75">
      <c r="A28" s="55">
        <v>24</v>
      </c>
      <c r="B28" s="56" t="s">
        <v>28</v>
      </c>
      <c r="C28" s="25">
        <v>57342.54</v>
      </c>
      <c r="D28" s="25">
        <v>77021.61</v>
      </c>
      <c r="E28" s="25">
        <v>29804.94</v>
      </c>
      <c r="F28" s="25">
        <v>3540.65</v>
      </c>
      <c r="G28" s="25">
        <v>7041.86</v>
      </c>
      <c r="H28" s="26"/>
      <c r="I28" s="25"/>
      <c r="J28" s="25"/>
      <c r="K28" s="25"/>
      <c r="L28" s="25">
        <v>6808.62</v>
      </c>
      <c r="M28" s="25">
        <v>2269.54</v>
      </c>
      <c r="N28" s="25">
        <v>4539.08</v>
      </c>
      <c r="O28" s="25"/>
      <c r="P28" s="25"/>
      <c r="Q28" s="57">
        <f t="shared" si="1"/>
        <v>13617.24</v>
      </c>
      <c r="R28" s="78">
        <f t="shared" si="0"/>
        <v>188368.83999999997</v>
      </c>
      <c r="S28" s="59">
        <f t="shared" si="2"/>
        <v>174751.59999999998</v>
      </c>
      <c r="U28" s="62"/>
      <c r="V28" s="77"/>
    </row>
    <row r="29" spans="1:22" ht="15.75">
      <c r="A29" s="55">
        <v>25</v>
      </c>
      <c r="B29" s="56" t="s">
        <v>29</v>
      </c>
      <c r="C29" s="25">
        <v>42608.19</v>
      </c>
      <c r="D29" s="25">
        <v>42472.3</v>
      </c>
      <c r="E29" s="25">
        <v>27517.08</v>
      </c>
      <c r="F29" s="25">
        <v>4779.9</v>
      </c>
      <c r="G29" s="25">
        <v>5388.34</v>
      </c>
      <c r="H29" s="26">
        <v>655.59</v>
      </c>
      <c r="I29" s="25"/>
      <c r="J29" s="25"/>
      <c r="K29" s="25"/>
      <c r="L29" s="25"/>
      <c r="M29" s="25"/>
      <c r="N29" s="25">
        <v>4539.08</v>
      </c>
      <c r="O29" s="25"/>
      <c r="P29" s="25"/>
      <c r="Q29" s="57">
        <f t="shared" si="1"/>
        <v>5194.67</v>
      </c>
      <c r="R29" s="78">
        <f t="shared" si="0"/>
        <v>127960.48</v>
      </c>
      <c r="S29" s="59">
        <f t="shared" si="2"/>
        <v>122765.81</v>
      </c>
      <c r="U29" s="62"/>
      <c r="V29" s="77"/>
    </row>
    <row r="30" spans="1:22" ht="15.75">
      <c r="A30" s="55">
        <v>26</v>
      </c>
      <c r="B30" s="56" t="s">
        <v>39</v>
      </c>
      <c r="C30" s="25">
        <v>5040.7</v>
      </c>
      <c r="D30" s="25">
        <v>5641.1</v>
      </c>
      <c r="E30" s="25">
        <v>1909.15</v>
      </c>
      <c r="F30" s="25">
        <v>283.27</v>
      </c>
      <c r="G30" s="25">
        <v>523.29</v>
      </c>
      <c r="H30" s="26"/>
      <c r="I30" s="25"/>
      <c r="J30" s="25"/>
      <c r="K30" s="25"/>
      <c r="L30" s="25"/>
      <c r="M30" s="25"/>
      <c r="N30" s="25"/>
      <c r="O30" s="25"/>
      <c r="P30" s="25"/>
      <c r="Q30" s="57">
        <f t="shared" si="1"/>
        <v>0</v>
      </c>
      <c r="R30" s="78">
        <f t="shared" si="0"/>
        <v>13397.509999999998</v>
      </c>
      <c r="S30" s="59">
        <f t="shared" si="2"/>
        <v>13397.509999999998</v>
      </c>
      <c r="U30" s="62"/>
      <c r="V30" s="77"/>
    </row>
    <row r="31" spans="1:22" ht="15.75">
      <c r="A31" s="55">
        <v>27</v>
      </c>
      <c r="B31" s="56" t="s">
        <v>40</v>
      </c>
      <c r="C31" s="25">
        <v>23259.29</v>
      </c>
      <c r="D31" s="25">
        <v>22609.49</v>
      </c>
      <c r="E31" s="25">
        <v>25739.59</v>
      </c>
      <c r="F31" s="25">
        <v>1373.51</v>
      </c>
      <c r="G31" s="25">
        <v>2441.25</v>
      </c>
      <c r="H31" s="26"/>
      <c r="I31" s="25"/>
      <c r="J31" s="25">
        <v>1702.27</v>
      </c>
      <c r="K31" s="25">
        <v>4539.08</v>
      </c>
      <c r="L31" s="25"/>
      <c r="M31" s="25">
        <v>2783.53</v>
      </c>
      <c r="N31" s="25"/>
      <c r="O31" s="25"/>
      <c r="P31" s="25"/>
      <c r="Q31" s="57">
        <f t="shared" si="1"/>
        <v>9024.880000000001</v>
      </c>
      <c r="R31" s="78">
        <f t="shared" si="0"/>
        <v>84448.01</v>
      </c>
      <c r="S31" s="59">
        <f t="shared" si="2"/>
        <v>75423.12999999999</v>
      </c>
      <c r="U31" s="62"/>
      <c r="V31" s="77"/>
    </row>
    <row r="32" spans="1:22" ht="15.75">
      <c r="A32" s="55">
        <v>28</v>
      </c>
      <c r="B32" s="56" t="s">
        <v>41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6"/>
      <c r="I32" s="25"/>
      <c r="J32" s="25"/>
      <c r="K32" s="25"/>
      <c r="L32" s="25"/>
      <c r="M32" s="25"/>
      <c r="N32" s="25"/>
      <c r="O32" s="25"/>
      <c r="P32" s="25"/>
      <c r="Q32" s="57">
        <f t="shared" si="1"/>
        <v>0</v>
      </c>
      <c r="R32" s="78">
        <f t="shared" si="0"/>
        <v>0</v>
      </c>
      <c r="S32" s="59">
        <f t="shared" si="2"/>
        <v>0</v>
      </c>
      <c r="U32" s="62"/>
      <c r="V32" s="77"/>
    </row>
    <row r="33" spans="1:22" ht="15.75">
      <c r="A33" s="55">
        <v>29</v>
      </c>
      <c r="B33" s="56" t="s">
        <v>43</v>
      </c>
      <c r="C33" s="25">
        <v>8677.47</v>
      </c>
      <c r="D33" s="25">
        <v>6789.64</v>
      </c>
      <c r="E33" s="25">
        <v>4647.32</v>
      </c>
      <c r="F33" s="25">
        <v>1125.5</v>
      </c>
      <c r="G33" s="25">
        <v>847.66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78">
        <f t="shared" si="0"/>
        <v>22087.59</v>
      </c>
      <c r="S33" s="59">
        <f t="shared" si="2"/>
        <v>22087.59</v>
      </c>
      <c r="U33" s="62"/>
      <c r="V33" s="77"/>
    </row>
    <row r="34" spans="1:56" s="48" customFormat="1" ht="15.75">
      <c r="A34" s="55">
        <v>30</v>
      </c>
      <c r="B34" s="56" t="s">
        <v>45</v>
      </c>
      <c r="C34" s="25">
        <v>6731.29</v>
      </c>
      <c r="D34" s="25">
        <v>9876.72</v>
      </c>
      <c r="E34" s="25">
        <v>4473.08</v>
      </c>
      <c r="F34" s="25">
        <v>467.23</v>
      </c>
      <c r="G34" s="25">
        <v>791.95</v>
      </c>
      <c r="H34" s="25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78">
        <f t="shared" si="0"/>
        <v>22340.269999999997</v>
      </c>
      <c r="S34" s="59">
        <f t="shared" si="2"/>
        <v>22340.269999999997</v>
      </c>
      <c r="T34" s="4"/>
      <c r="U34" s="62"/>
      <c r="V34" s="7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22" s="4" customFormat="1" ht="15.75">
      <c r="A35" s="55">
        <v>31</v>
      </c>
      <c r="B35" s="56" t="s">
        <v>58</v>
      </c>
      <c r="C35" s="25">
        <v>4062.71</v>
      </c>
      <c r="D35" s="25">
        <v>4030.39</v>
      </c>
      <c r="E35" s="25">
        <v>1360.85</v>
      </c>
      <c r="F35" s="25">
        <v>199.9</v>
      </c>
      <c r="G35" s="25">
        <v>563.44</v>
      </c>
      <c r="H35" s="25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78">
        <f t="shared" si="0"/>
        <v>10217.29</v>
      </c>
      <c r="S35" s="59">
        <f t="shared" si="2"/>
        <v>10217.29</v>
      </c>
      <c r="U35" s="62"/>
      <c r="V35" s="77"/>
    </row>
    <row r="36" spans="1:22" s="4" customFormat="1" ht="15.75">
      <c r="A36" s="55">
        <v>32</v>
      </c>
      <c r="B36" s="56" t="s">
        <v>59</v>
      </c>
      <c r="C36" s="25">
        <v>6683.47</v>
      </c>
      <c r="D36" s="25">
        <v>6947.59</v>
      </c>
      <c r="E36" s="25">
        <v>1715.97</v>
      </c>
      <c r="F36" s="25">
        <v>2083.1</v>
      </c>
      <c r="G36" s="25">
        <v>560.63</v>
      </c>
      <c r="H36" s="25"/>
      <c r="I36" s="25"/>
      <c r="J36" s="25"/>
      <c r="K36" s="25"/>
      <c r="L36" s="25"/>
      <c r="M36" s="25"/>
      <c r="N36" s="25"/>
      <c r="O36" s="25"/>
      <c r="P36" s="25"/>
      <c r="Q36" s="57">
        <f t="shared" si="1"/>
        <v>0</v>
      </c>
      <c r="R36" s="78">
        <f t="shared" si="0"/>
        <v>17990.760000000002</v>
      </c>
      <c r="S36" s="59">
        <f t="shared" si="2"/>
        <v>17990.760000000002</v>
      </c>
      <c r="U36" s="62"/>
      <c r="V36" s="77"/>
    </row>
    <row r="37" spans="1:22" s="4" customFormat="1" ht="16.5" thickBot="1">
      <c r="A37" s="55">
        <v>33</v>
      </c>
      <c r="B37" s="56" t="s">
        <v>68</v>
      </c>
      <c r="C37" s="25">
        <v>3960.55</v>
      </c>
      <c r="D37" s="25">
        <v>3543.75</v>
      </c>
      <c r="E37" s="25">
        <v>1744.73</v>
      </c>
      <c r="F37" s="25">
        <v>1352.73</v>
      </c>
      <c r="G37" s="25">
        <v>323.34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78">
        <f t="shared" si="0"/>
        <v>10925.1</v>
      </c>
      <c r="S37" s="59">
        <f t="shared" si="2"/>
        <v>10925.1</v>
      </c>
      <c r="U37" s="62"/>
      <c r="V37" s="77"/>
    </row>
    <row r="38" spans="1:56" s="49" customFormat="1" ht="26.25" customHeight="1" thickBot="1">
      <c r="A38" s="57"/>
      <c r="B38" s="57" t="s">
        <v>30</v>
      </c>
      <c r="C38" s="57">
        <f>SUM(C5:C37)</f>
        <v>693049</v>
      </c>
      <c r="D38" s="57">
        <f>SUM(D5:D37)</f>
        <v>787506.9700000002</v>
      </c>
      <c r="E38" s="57">
        <f>SUM(E5:E37)</f>
        <v>634103.1699999997</v>
      </c>
      <c r="F38" s="57">
        <f>SUM(F5:F37)</f>
        <v>77805.28999999998</v>
      </c>
      <c r="G38" s="57">
        <f>SUM(G5:G37)</f>
        <v>81290.42999999998</v>
      </c>
      <c r="H38" s="57">
        <f aca="true" t="shared" si="3" ref="H38:P38">SUM(H5:H37)</f>
        <v>7894.379999999999</v>
      </c>
      <c r="I38" s="57">
        <f t="shared" si="3"/>
        <v>491.68</v>
      </c>
      <c r="J38" s="57">
        <f t="shared" si="3"/>
        <v>14373.29</v>
      </c>
      <c r="K38" s="57">
        <f t="shared" si="3"/>
        <v>12406.970000000001</v>
      </c>
      <c r="L38" s="57">
        <f t="shared" si="3"/>
        <v>189661.63999999998</v>
      </c>
      <c r="M38" s="57">
        <f t="shared" si="3"/>
        <v>8457.380000000001</v>
      </c>
      <c r="N38" s="57">
        <f t="shared" si="3"/>
        <v>53408.96000000001</v>
      </c>
      <c r="O38" s="57">
        <f t="shared" si="3"/>
        <v>0</v>
      </c>
      <c r="P38" s="57">
        <f t="shared" si="3"/>
        <v>53720.94</v>
      </c>
      <c r="Q38" s="57">
        <f>SUM(Q5:Q37)</f>
        <v>340415.23999999993</v>
      </c>
      <c r="R38" s="58">
        <f>SUM(R5:R37)</f>
        <v>2614170.099999999</v>
      </c>
      <c r="S38" s="59">
        <f>SUM(S5:S37)</f>
        <v>2273754.8599999994</v>
      </c>
      <c r="T38" s="76"/>
      <c r="U38" s="62"/>
      <c r="V38" s="7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2:19" ht="15.75">
      <c r="B39" s="29"/>
      <c r="C39" s="30"/>
      <c r="D39" s="30"/>
      <c r="E39" s="30"/>
      <c r="F39" s="31"/>
      <c r="G39" s="31"/>
      <c r="H39" s="32"/>
      <c r="I39" s="30"/>
      <c r="J39" s="30"/>
      <c r="K39" s="30"/>
      <c r="L39" s="30"/>
      <c r="M39" s="30"/>
      <c r="N39" s="30"/>
      <c r="O39" s="30"/>
      <c r="P39" s="30"/>
      <c r="Q39" s="30"/>
      <c r="S39" s="32"/>
    </row>
    <row r="40" spans="2:19" ht="15.75">
      <c r="B40" s="33"/>
      <c r="C40" s="30"/>
      <c r="D40" s="30">
        <f>D38+PENS!E40+'pensionar CV'!E39+'CV UNICE'!H39</f>
        <v>1017064.9700000003</v>
      </c>
      <c r="E40" s="30">
        <f>E38+Q38+'CV UNICE'!C39+'CV UNICE'!D39+'CV UNICE'!E39+'CV UNICE'!F39+'CV UNICE'!G39</f>
        <v>1072633.1799999997</v>
      </c>
      <c r="F40" s="31"/>
      <c r="G40" s="31"/>
      <c r="H40" s="32"/>
      <c r="I40" s="30"/>
      <c r="J40" s="30"/>
      <c r="K40" s="30"/>
      <c r="L40" s="30"/>
      <c r="M40" s="30"/>
      <c r="N40" s="30"/>
      <c r="O40" s="30"/>
      <c r="P40" s="30"/>
      <c r="Q40" s="30"/>
      <c r="S40" s="32"/>
    </row>
    <row r="41" spans="2:19" ht="15">
      <c r="B41" s="8"/>
      <c r="C41" s="1"/>
      <c r="D41" s="1"/>
      <c r="E41" s="1"/>
      <c r="F41" s="2"/>
      <c r="G41" s="2"/>
      <c r="H41" s="15"/>
      <c r="I41" s="1"/>
      <c r="J41" s="1"/>
      <c r="K41" s="1"/>
      <c r="L41" s="1"/>
      <c r="M41" s="1"/>
      <c r="N41" s="1"/>
      <c r="O41" s="1"/>
      <c r="P41" s="1"/>
      <c r="Q41" s="1"/>
      <c r="R41" s="3"/>
      <c r="S41" s="63"/>
    </row>
    <row r="42" spans="2:18" ht="15">
      <c r="B42" s="8"/>
      <c r="C42" s="1"/>
      <c r="D42" s="1"/>
      <c r="E42" s="1"/>
      <c r="F42" s="2"/>
      <c r="G42" s="2"/>
      <c r="H42" s="16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9" ht="12.75">
      <c r="B45" s="14"/>
      <c r="D45">
        <f>787506.9-734276.06</f>
        <v>53230.83999999997</v>
      </c>
      <c r="S45" s="63"/>
    </row>
    <row r="46" spans="2:12" ht="12.75">
      <c r="B46" s="9"/>
      <c r="F46" s="3"/>
      <c r="G46" s="3"/>
      <c r="L46" s="3"/>
    </row>
    <row r="47" ht="12.75">
      <c r="B47" s="9"/>
    </row>
    <row r="48" ht="12.75">
      <c r="B48" s="9"/>
    </row>
    <row r="49" ht="12.75">
      <c r="B49" s="9"/>
    </row>
    <row r="50" spans="2:10" ht="12.75">
      <c r="B50" s="9"/>
      <c r="J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19" ht="12.75">
      <c r="B55" s="10"/>
      <c r="C55" s="4"/>
      <c r="D55" s="4"/>
      <c r="E55" s="4"/>
      <c r="F55" s="4"/>
      <c r="G55" s="4"/>
      <c r="H55" s="18"/>
      <c r="I55" s="4"/>
      <c r="J55" s="4"/>
      <c r="K55" s="4"/>
      <c r="L55" s="4"/>
      <c r="M55" s="4"/>
      <c r="N55" s="4"/>
      <c r="O55" s="4"/>
      <c r="P55" s="4"/>
      <c r="Q55" s="4"/>
      <c r="R55" s="4"/>
      <c r="S55" s="13"/>
    </row>
    <row r="56" spans="2:19" ht="12.75">
      <c r="B56" s="10"/>
      <c r="C56" s="4"/>
      <c r="D56" s="4"/>
      <c r="E56" s="4"/>
      <c r="F56" s="4"/>
      <c r="G56" s="4"/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I21" sqref="I2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83" t="s">
        <v>86</v>
      </c>
      <c r="B3" s="83"/>
      <c r="C3" s="83"/>
      <c r="D3" s="83"/>
      <c r="E3" s="83"/>
      <c r="F3" s="83"/>
      <c r="G3" s="83"/>
    </row>
    <row r="4" spans="1:7" ht="14.25">
      <c r="A4" s="85"/>
      <c r="B4" s="85"/>
      <c r="C4" s="85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90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/>
    </row>
    <row r="12" spans="1:3" ht="15.75">
      <c r="A12" s="55">
        <v>7</v>
      </c>
      <c r="B12" s="56" t="s">
        <v>57</v>
      </c>
      <c r="C12" s="64"/>
    </row>
    <row r="13" spans="1:3" ht="15.75">
      <c r="A13" s="55">
        <v>8</v>
      </c>
      <c r="B13" s="56" t="s">
        <v>12</v>
      </c>
      <c r="C13" s="64">
        <v>29651.37</v>
      </c>
    </row>
    <row r="14" spans="1:3" ht="15.75">
      <c r="A14" s="55">
        <v>9</v>
      </c>
      <c r="B14" s="56" t="s">
        <v>13</v>
      </c>
      <c r="C14" s="64"/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/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>
        <v>1069.26</v>
      </c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/>
    </row>
    <row r="26" spans="1:3" ht="15.75">
      <c r="A26" s="55">
        <v>21</v>
      </c>
      <c r="B26" s="56" t="s">
        <v>25</v>
      </c>
      <c r="C26" s="64"/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419.94</v>
      </c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31140.569999999996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H32" sqref="H32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3" t="s">
        <v>87</v>
      </c>
      <c r="B3" s="83"/>
      <c r="C3" s="83"/>
      <c r="D3" s="83"/>
      <c r="E3" s="83"/>
      <c r="F3" s="83"/>
      <c r="G3" s="83"/>
      <c r="H3" s="83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67</v>
      </c>
    </row>
    <row r="6" spans="1:3" ht="15.75">
      <c r="A6" s="55">
        <v>1</v>
      </c>
      <c r="B6" s="56" t="s">
        <v>6</v>
      </c>
      <c r="C6" s="64"/>
    </row>
    <row r="7" spans="1:3" ht="15.75">
      <c r="A7" s="55">
        <v>2</v>
      </c>
      <c r="B7" s="56" t="s">
        <v>7</v>
      </c>
      <c r="C7" s="64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>
        <v>891.32</v>
      </c>
    </row>
    <row r="12" spans="1:3" ht="15.75">
      <c r="A12" s="55">
        <v>7</v>
      </c>
      <c r="B12" s="56" t="s">
        <v>57</v>
      </c>
      <c r="C12" s="64"/>
    </row>
    <row r="13" spans="1:3" ht="15.75">
      <c r="A13" s="55">
        <v>8</v>
      </c>
      <c r="B13" s="56" t="s">
        <v>12</v>
      </c>
      <c r="C13" s="64"/>
    </row>
    <row r="14" spans="1:3" ht="15.75">
      <c r="A14" s="55">
        <v>9</v>
      </c>
      <c r="B14" s="56" t="s">
        <v>13</v>
      </c>
      <c r="C14" s="64"/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>
        <v>440.51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>
        <v>445.65</v>
      </c>
    </row>
    <row r="26" spans="1:3" ht="15.75">
      <c r="A26" s="55">
        <v>21</v>
      </c>
      <c r="B26" s="56" t="s">
        <v>25</v>
      </c>
      <c r="C26" s="64"/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440.51</v>
      </c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2217.99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A4">
      <selection activeCell="I18" sqref="I18"/>
    </sheetView>
  </sheetViews>
  <sheetFormatPr defaultColWidth="9.140625" defaultRowHeight="12.75"/>
  <cols>
    <col min="1" max="1" width="9.7109375" style="0" bestFit="1" customWidth="1"/>
    <col min="2" max="2" width="33.28125" style="0" customWidth="1"/>
    <col min="3" max="3" width="15.140625" style="0" customWidth="1"/>
    <col min="4" max="4" width="13.00390625" style="0" bestFit="1" customWidth="1"/>
    <col min="5" max="5" width="10.8515625" style="0" customWidth="1"/>
    <col min="6" max="6" width="13.00390625" style="0" customWidth="1"/>
    <col min="7" max="7" width="11.57421875" style="0" customWidth="1"/>
    <col min="8" max="8" width="13.7109375" style="0" customWidth="1"/>
    <col min="9" max="9" width="15.00390625" style="0" customWidth="1"/>
  </cols>
  <sheetData>
    <row r="3" spans="1:12" ht="15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36"/>
      <c r="B4" s="36"/>
      <c r="C4" s="38"/>
      <c r="D4" s="1"/>
      <c r="E4" s="1"/>
      <c r="F4" s="1"/>
      <c r="G4" s="1"/>
      <c r="H4" s="1"/>
      <c r="I4" s="1"/>
      <c r="J4" s="1"/>
      <c r="K4" s="36"/>
      <c r="L4" s="36"/>
    </row>
    <row r="5" spans="1:12" ht="30">
      <c r="A5" s="68" t="s">
        <v>0</v>
      </c>
      <c r="B5" s="68" t="s">
        <v>1</v>
      </c>
      <c r="C5" s="68" t="s">
        <v>69</v>
      </c>
      <c r="D5" s="68" t="s">
        <v>70</v>
      </c>
      <c r="E5" s="68" t="s">
        <v>73</v>
      </c>
      <c r="F5" s="68" t="s">
        <v>74</v>
      </c>
      <c r="G5" s="68" t="s">
        <v>76</v>
      </c>
      <c r="H5" s="68" t="s">
        <v>71</v>
      </c>
      <c r="I5" s="69" t="s">
        <v>72</v>
      </c>
      <c r="J5" s="36"/>
      <c r="K5" s="36"/>
      <c r="L5" s="36"/>
    </row>
    <row r="6" spans="1:12" ht="15.75">
      <c r="A6" s="55">
        <v>1</v>
      </c>
      <c r="B6" s="56" t="s">
        <v>6</v>
      </c>
      <c r="C6" s="6">
        <v>1583.36</v>
      </c>
      <c r="D6" s="6">
        <v>3341.8</v>
      </c>
      <c r="E6" s="6">
        <v>2854.69</v>
      </c>
      <c r="F6" s="6">
        <v>3088.62</v>
      </c>
      <c r="G6" s="6"/>
      <c r="H6" s="6">
        <v>3918.5</v>
      </c>
      <c r="I6" s="66">
        <f>C6+D6+E6+F6+G6+H6</f>
        <v>14786.970000000001</v>
      </c>
      <c r="J6" s="36"/>
      <c r="K6" s="36"/>
      <c r="L6" s="36"/>
    </row>
    <row r="7" spans="1:9" ht="15.75">
      <c r="A7" s="55">
        <v>2</v>
      </c>
      <c r="B7" s="56" t="s">
        <v>7</v>
      </c>
      <c r="C7" s="64"/>
      <c r="D7" s="64"/>
      <c r="E7" s="64"/>
      <c r="F7" s="64"/>
      <c r="G7" s="64"/>
      <c r="H7" s="64"/>
      <c r="I7" s="66">
        <f aca="true" t="shared" si="0" ref="I7:I39">C7+D7+E7+F7+G7+H7</f>
        <v>0</v>
      </c>
    </row>
    <row r="8" spans="1:9" ht="15.75">
      <c r="A8" s="55">
        <v>3</v>
      </c>
      <c r="B8" s="56" t="s">
        <v>8</v>
      </c>
      <c r="C8" s="64"/>
      <c r="D8" s="64">
        <v>2065.18</v>
      </c>
      <c r="E8" s="64"/>
      <c r="F8" s="64"/>
      <c r="G8" s="64"/>
      <c r="H8" s="64">
        <v>1366.85</v>
      </c>
      <c r="I8" s="66">
        <f t="shared" si="0"/>
        <v>3432.0299999999997</v>
      </c>
    </row>
    <row r="9" spans="1:9" ht="15.75">
      <c r="A9" s="55">
        <v>4</v>
      </c>
      <c r="B9" s="56" t="s">
        <v>9</v>
      </c>
      <c r="C9" s="64"/>
      <c r="D9" s="64">
        <v>1355.88</v>
      </c>
      <c r="E9" s="64"/>
      <c r="F9" s="64"/>
      <c r="G9" s="64"/>
      <c r="H9" s="64">
        <v>343.64</v>
      </c>
      <c r="I9" s="66">
        <f t="shared" si="0"/>
        <v>1699.52</v>
      </c>
    </row>
    <row r="10" spans="1:9" ht="15.75">
      <c r="A10" s="55">
        <v>5</v>
      </c>
      <c r="B10" s="56" t="s">
        <v>10</v>
      </c>
      <c r="C10" s="64">
        <v>1000.56</v>
      </c>
      <c r="D10" s="64">
        <v>2382.44</v>
      </c>
      <c r="E10" s="64">
        <v>459.38</v>
      </c>
      <c r="F10" s="64">
        <v>6177.24</v>
      </c>
      <c r="G10" s="64"/>
      <c r="H10" s="64">
        <v>1478.73</v>
      </c>
      <c r="I10" s="66">
        <f t="shared" si="0"/>
        <v>11498.349999999999</v>
      </c>
    </row>
    <row r="11" spans="1:9" ht="15.75">
      <c r="A11" s="55">
        <v>6</v>
      </c>
      <c r="B11" s="56" t="s">
        <v>11</v>
      </c>
      <c r="C11" s="64">
        <v>2334.64</v>
      </c>
      <c r="D11" s="64">
        <v>2115.84</v>
      </c>
      <c r="E11" s="64"/>
      <c r="F11" s="64"/>
      <c r="G11" s="64"/>
      <c r="H11" s="64">
        <v>4500.08</v>
      </c>
      <c r="I11" s="66">
        <f t="shared" si="0"/>
        <v>8950.56</v>
      </c>
    </row>
    <row r="12" spans="1:9" ht="15.75">
      <c r="A12" s="55">
        <v>7</v>
      </c>
      <c r="B12" s="56" t="s">
        <v>57</v>
      </c>
      <c r="C12" s="64"/>
      <c r="D12" s="64">
        <v>2002.46</v>
      </c>
      <c r="E12" s="64"/>
      <c r="F12" s="64"/>
      <c r="G12" s="64"/>
      <c r="H12" s="64">
        <v>5123.4</v>
      </c>
      <c r="I12" s="66">
        <f t="shared" si="0"/>
        <v>7125.86</v>
      </c>
    </row>
    <row r="13" spans="1:9" ht="15.75">
      <c r="A13" s="55">
        <v>8</v>
      </c>
      <c r="B13" s="56" t="s">
        <v>12</v>
      </c>
      <c r="C13" s="64"/>
      <c r="D13" s="64">
        <v>1418.6</v>
      </c>
      <c r="E13" s="64">
        <v>1935.95</v>
      </c>
      <c r="F13" s="64">
        <v>6177.24</v>
      </c>
      <c r="G13" s="64"/>
      <c r="H13" s="64">
        <v>588.79</v>
      </c>
      <c r="I13" s="66">
        <f t="shared" si="0"/>
        <v>10120.580000000002</v>
      </c>
    </row>
    <row r="14" spans="1:9" ht="15.75">
      <c r="A14" s="55">
        <v>9</v>
      </c>
      <c r="B14" s="56" t="s">
        <v>13</v>
      </c>
      <c r="C14" s="64">
        <v>333.52</v>
      </c>
      <c r="D14" s="64">
        <v>1293.16</v>
      </c>
      <c r="E14" s="64"/>
      <c r="F14" s="64"/>
      <c r="G14" s="64"/>
      <c r="H14" s="64">
        <v>2176.39</v>
      </c>
      <c r="I14" s="66">
        <f t="shared" si="0"/>
        <v>3803.0699999999997</v>
      </c>
    </row>
    <row r="15" spans="1:9" ht="15.75">
      <c r="A15" s="55">
        <v>10</v>
      </c>
      <c r="B15" s="56" t="s">
        <v>14</v>
      </c>
      <c r="C15" s="64"/>
      <c r="D15" s="64"/>
      <c r="E15" s="64"/>
      <c r="F15" s="64"/>
      <c r="G15" s="64"/>
      <c r="H15" s="64"/>
      <c r="I15" s="66">
        <f t="shared" si="0"/>
        <v>0</v>
      </c>
    </row>
    <row r="16" spans="1:9" ht="15.75">
      <c r="A16" s="55">
        <v>11</v>
      </c>
      <c r="B16" s="56" t="s">
        <v>15</v>
      </c>
      <c r="C16" s="64">
        <v>333.52</v>
      </c>
      <c r="D16" s="64">
        <v>709.3</v>
      </c>
      <c r="E16" s="64"/>
      <c r="F16" s="64"/>
      <c r="G16" s="64"/>
      <c r="H16" s="64">
        <v>2210.07</v>
      </c>
      <c r="I16" s="66">
        <f t="shared" si="0"/>
        <v>3252.8900000000003</v>
      </c>
    </row>
    <row r="17" spans="1:9" ht="15.75">
      <c r="A17" s="55">
        <v>12</v>
      </c>
      <c r="B17" s="56" t="s">
        <v>16</v>
      </c>
      <c r="C17" s="64">
        <v>333.52</v>
      </c>
      <c r="D17" s="64">
        <v>692.76</v>
      </c>
      <c r="E17" s="64"/>
      <c r="F17" s="64"/>
      <c r="G17" s="64"/>
      <c r="H17" s="64">
        <v>1527.12</v>
      </c>
      <c r="I17" s="66">
        <f t="shared" si="0"/>
        <v>2553.3999999999996</v>
      </c>
    </row>
    <row r="18" spans="1:9" ht="15.75">
      <c r="A18" s="55">
        <v>13</v>
      </c>
      <c r="B18" s="56" t="s">
        <v>17</v>
      </c>
      <c r="C18" s="64">
        <v>1000.56</v>
      </c>
      <c r="D18" s="64">
        <v>2212.68</v>
      </c>
      <c r="E18" s="64">
        <v>984.38</v>
      </c>
      <c r="F18" s="64"/>
      <c r="G18" s="64"/>
      <c r="H18" s="64">
        <v>3485.75</v>
      </c>
      <c r="I18" s="66">
        <f t="shared" si="0"/>
        <v>7683.37</v>
      </c>
    </row>
    <row r="19" spans="1:9" ht="15.75">
      <c r="A19" s="55">
        <v>14</v>
      </c>
      <c r="B19" s="56" t="s">
        <v>18</v>
      </c>
      <c r="C19" s="64"/>
      <c r="D19" s="64">
        <v>646.58</v>
      </c>
      <c r="E19" s="64"/>
      <c r="F19" s="64"/>
      <c r="G19" s="64"/>
      <c r="H19" s="64">
        <v>622.2</v>
      </c>
      <c r="I19" s="66">
        <f t="shared" si="0"/>
        <v>1268.7800000000002</v>
      </c>
    </row>
    <row r="20" spans="1:9" ht="15.75">
      <c r="A20" s="55">
        <v>15</v>
      </c>
      <c r="B20" s="56" t="s">
        <v>19</v>
      </c>
      <c r="C20" s="64"/>
      <c r="D20" s="64"/>
      <c r="E20" s="64"/>
      <c r="F20" s="64"/>
      <c r="G20" s="64"/>
      <c r="H20" s="64"/>
      <c r="I20" s="66">
        <f t="shared" si="0"/>
        <v>0</v>
      </c>
    </row>
    <row r="21" spans="1:9" ht="15.75">
      <c r="A21" s="55">
        <v>16</v>
      </c>
      <c r="B21" s="56" t="s">
        <v>20</v>
      </c>
      <c r="C21" s="64">
        <v>1667.6</v>
      </c>
      <c r="D21" s="64">
        <v>646.58</v>
      </c>
      <c r="E21" s="64"/>
      <c r="F21" s="64"/>
      <c r="G21" s="64"/>
      <c r="H21" s="64">
        <v>944.33</v>
      </c>
      <c r="I21" s="66">
        <f t="shared" si="0"/>
        <v>3258.5099999999998</v>
      </c>
    </row>
    <row r="22" spans="1:9" ht="15.75">
      <c r="A22" s="55">
        <v>17</v>
      </c>
      <c r="B22" s="56" t="s">
        <v>21</v>
      </c>
      <c r="C22" s="64">
        <v>1667.56</v>
      </c>
      <c r="D22" s="64">
        <v>1469.25</v>
      </c>
      <c r="E22" s="64">
        <v>492.19</v>
      </c>
      <c r="F22" s="64"/>
      <c r="G22" s="64">
        <v>2004.13</v>
      </c>
      <c r="H22" s="64">
        <v>5071.61</v>
      </c>
      <c r="I22" s="66">
        <f t="shared" si="0"/>
        <v>10704.74</v>
      </c>
    </row>
    <row r="23" spans="1:9" ht="15.75">
      <c r="A23" s="55">
        <v>18</v>
      </c>
      <c r="B23" s="56" t="s">
        <v>22</v>
      </c>
      <c r="C23" s="64">
        <v>333.52</v>
      </c>
      <c r="D23" s="64"/>
      <c r="E23" s="64"/>
      <c r="F23" s="64"/>
      <c r="G23" s="64"/>
      <c r="H23" s="64"/>
      <c r="I23" s="66">
        <f t="shared" si="0"/>
        <v>333.52</v>
      </c>
    </row>
    <row r="24" spans="1:9" ht="15.75">
      <c r="A24" s="55">
        <v>19</v>
      </c>
      <c r="B24" s="56" t="s">
        <v>23</v>
      </c>
      <c r="C24" s="79"/>
      <c r="D24" s="79"/>
      <c r="E24" s="79"/>
      <c r="F24" s="79"/>
      <c r="G24" s="79"/>
      <c r="H24" s="79">
        <v>311.1</v>
      </c>
      <c r="I24" s="66">
        <f t="shared" si="0"/>
        <v>311.1</v>
      </c>
    </row>
    <row r="25" spans="1:9" ht="15.75">
      <c r="A25" s="55">
        <v>20</v>
      </c>
      <c r="B25" s="56" t="s">
        <v>24</v>
      </c>
      <c r="C25" s="64">
        <v>667.02</v>
      </c>
      <c r="D25" s="64">
        <v>1339.33</v>
      </c>
      <c r="E25" s="64"/>
      <c r="F25" s="64"/>
      <c r="G25" s="64"/>
      <c r="H25" s="64">
        <v>3065.62</v>
      </c>
      <c r="I25" s="66">
        <f t="shared" si="0"/>
        <v>5071.969999999999</v>
      </c>
    </row>
    <row r="26" spans="1:9" ht="15.75">
      <c r="A26" s="55">
        <v>21</v>
      </c>
      <c r="B26" s="56" t="s">
        <v>25</v>
      </c>
      <c r="C26" s="64">
        <v>333.51</v>
      </c>
      <c r="D26" s="64">
        <v>2032.08</v>
      </c>
      <c r="E26" s="64"/>
      <c r="F26" s="64"/>
      <c r="G26" s="64"/>
      <c r="H26" s="64">
        <v>3364.62</v>
      </c>
      <c r="I26" s="66">
        <f t="shared" si="0"/>
        <v>5730.21</v>
      </c>
    </row>
    <row r="27" spans="1:9" ht="15.75">
      <c r="A27" s="55">
        <v>22</v>
      </c>
      <c r="B27" s="56" t="s">
        <v>26</v>
      </c>
      <c r="C27" s="64">
        <v>333.52</v>
      </c>
      <c r="D27" s="64"/>
      <c r="E27" s="64"/>
      <c r="F27" s="64"/>
      <c r="G27" s="64"/>
      <c r="H27" s="64">
        <v>1019.47</v>
      </c>
      <c r="I27" s="66">
        <f t="shared" si="0"/>
        <v>1352.99</v>
      </c>
    </row>
    <row r="28" spans="1:9" ht="15.75">
      <c r="A28" s="55">
        <v>23</v>
      </c>
      <c r="B28" s="56" t="s">
        <v>27</v>
      </c>
      <c r="C28" s="64">
        <v>333.52</v>
      </c>
      <c r="D28" s="64"/>
      <c r="E28" s="64"/>
      <c r="F28" s="64"/>
      <c r="G28" s="64"/>
      <c r="H28" s="64">
        <v>593.49</v>
      </c>
      <c r="I28" s="66">
        <f t="shared" si="0"/>
        <v>927.01</v>
      </c>
    </row>
    <row r="29" spans="1:9" ht="15.75">
      <c r="A29" s="55">
        <v>24</v>
      </c>
      <c r="B29" s="56" t="s">
        <v>28</v>
      </c>
      <c r="C29" s="64">
        <v>1667.6</v>
      </c>
      <c r="D29" s="64">
        <v>2762.42</v>
      </c>
      <c r="E29" s="64">
        <v>492.19</v>
      </c>
      <c r="F29" s="64">
        <v>24708.96</v>
      </c>
      <c r="G29" s="64"/>
      <c r="H29" s="64">
        <v>3430.19</v>
      </c>
      <c r="I29" s="66">
        <f t="shared" si="0"/>
        <v>33061.36</v>
      </c>
    </row>
    <row r="30" spans="1:9" ht="15.75">
      <c r="A30" s="55">
        <v>25</v>
      </c>
      <c r="B30" s="56" t="s">
        <v>29</v>
      </c>
      <c r="C30" s="64">
        <v>667.04</v>
      </c>
      <c r="D30" s="64">
        <v>3243.73</v>
      </c>
      <c r="E30" s="64"/>
      <c r="F30" s="64"/>
      <c r="G30" s="64"/>
      <c r="H30" s="64">
        <v>4818.65</v>
      </c>
      <c r="I30" s="66">
        <f t="shared" si="0"/>
        <v>8729.42</v>
      </c>
    </row>
    <row r="31" spans="1:9" ht="15.75">
      <c r="A31" s="55">
        <v>26</v>
      </c>
      <c r="B31" s="56" t="s">
        <v>39</v>
      </c>
      <c r="C31" s="64"/>
      <c r="D31" s="64"/>
      <c r="E31" s="64"/>
      <c r="F31" s="64"/>
      <c r="G31" s="64"/>
      <c r="H31" s="64">
        <v>80.18</v>
      </c>
      <c r="I31" s="66">
        <f t="shared" si="0"/>
        <v>80.18</v>
      </c>
    </row>
    <row r="32" spans="1:9" ht="15.75">
      <c r="A32" s="55">
        <v>27</v>
      </c>
      <c r="B32" s="56" t="s">
        <v>40</v>
      </c>
      <c r="C32" s="64">
        <v>667.04</v>
      </c>
      <c r="D32" s="64">
        <v>1418.6</v>
      </c>
      <c r="E32" s="64"/>
      <c r="F32" s="64"/>
      <c r="G32" s="64"/>
      <c r="H32" s="64">
        <v>2378.62</v>
      </c>
      <c r="I32" s="66">
        <f t="shared" si="0"/>
        <v>4464.26</v>
      </c>
    </row>
    <row r="33" spans="1:9" ht="15.75">
      <c r="A33" s="55">
        <v>28</v>
      </c>
      <c r="B33" s="56" t="s">
        <v>41</v>
      </c>
      <c r="C33" s="64"/>
      <c r="D33" s="64"/>
      <c r="E33" s="64"/>
      <c r="F33" s="64"/>
      <c r="G33" s="64"/>
      <c r="H33" s="64"/>
      <c r="I33" s="66">
        <f t="shared" si="0"/>
        <v>0</v>
      </c>
    </row>
    <row r="34" spans="1:9" ht="15.75">
      <c r="A34" s="55">
        <v>29</v>
      </c>
      <c r="B34" s="56" t="s">
        <v>43</v>
      </c>
      <c r="C34" s="64">
        <v>333.52</v>
      </c>
      <c r="D34" s="64"/>
      <c r="E34" s="64"/>
      <c r="F34" s="64"/>
      <c r="G34" s="64"/>
      <c r="H34" s="64">
        <v>150.73</v>
      </c>
      <c r="I34" s="66">
        <f t="shared" si="0"/>
        <v>484.25</v>
      </c>
    </row>
    <row r="35" spans="1:9" ht="15.75">
      <c r="A35" s="55">
        <v>30</v>
      </c>
      <c r="B35" s="56" t="s">
        <v>45</v>
      </c>
      <c r="C35" s="64"/>
      <c r="D35" s="64"/>
      <c r="E35" s="64"/>
      <c r="F35" s="64"/>
      <c r="G35" s="64"/>
      <c r="H35" s="64">
        <v>171.82</v>
      </c>
      <c r="I35" s="66">
        <f t="shared" si="0"/>
        <v>171.82</v>
      </c>
    </row>
    <row r="36" spans="1:9" ht="15.75">
      <c r="A36" s="55">
        <v>31</v>
      </c>
      <c r="B36" s="56" t="s">
        <v>58</v>
      </c>
      <c r="C36" s="64"/>
      <c r="D36" s="64"/>
      <c r="E36" s="64"/>
      <c r="F36" s="64"/>
      <c r="G36" s="64"/>
      <c r="H36" s="64"/>
      <c r="I36" s="66">
        <f t="shared" si="0"/>
        <v>0</v>
      </c>
    </row>
    <row r="37" spans="1:9" ht="15.75">
      <c r="A37" s="55">
        <v>32</v>
      </c>
      <c r="B37" s="56" t="s">
        <v>59</v>
      </c>
      <c r="C37" s="64"/>
      <c r="D37" s="64"/>
      <c r="E37" s="64"/>
      <c r="F37" s="64"/>
      <c r="G37" s="64"/>
      <c r="H37" s="64">
        <v>311.09</v>
      </c>
      <c r="I37" s="66">
        <f t="shared" si="0"/>
        <v>311.09</v>
      </c>
    </row>
    <row r="38" spans="1:9" ht="15.75">
      <c r="A38" s="55">
        <v>33</v>
      </c>
      <c r="B38" s="56" t="s">
        <v>68</v>
      </c>
      <c r="C38" s="64"/>
      <c r="D38" s="64"/>
      <c r="E38" s="64"/>
      <c r="F38" s="64"/>
      <c r="G38" s="64"/>
      <c r="H38" s="64">
        <v>160.37</v>
      </c>
      <c r="I38" s="66">
        <f t="shared" si="0"/>
        <v>160.37</v>
      </c>
    </row>
    <row r="39" spans="1:9" ht="15.75">
      <c r="A39" s="57"/>
      <c r="B39" s="57" t="s">
        <v>30</v>
      </c>
      <c r="C39" s="65">
        <f aca="true" t="shared" si="1" ref="C39:H39">SUM(C6:C38)</f>
        <v>15591.130000000005</v>
      </c>
      <c r="D39" s="65">
        <f t="shared" si="1"/>
        <v>33148.670000000006</v>
      </c>
      <c r="E39" s="65">
        <f t="shared" si="1"/>
        <v>7218.78</v>
      </c>
      <c r="F39" s="65">
        <f t="shared" si="1"/>
        <v>40152.06</v>
      </c>
      <c r="G39" s="65">
        <f t="shared" si="1"/>
        <v>2004.13</v>
      </c>
      <c r="H39" s="65">
        <f t="shared" si="1"/>
        <v>53213.41000000001</v>
      </c>
      <c r="I39" s="66">
        <f t="shared" si="0"/>
        <v>151328.18000000002</v>
      </c>
    </row>
    <row r="40" ht="12.75">
      <c r="C40" s="75"/>
    </row>
    <row r="41" ht="12.75">
      <c r="C41" s="3"/>
    </row>
    <row r="42" spans="3:8" ht="12.75">
      <c r="C42">
        <f>15591.13-14257.05</f>
        <v>1334.08</v>
      </c>
      <c r="H42" s="3"/>
    </row>
  </sheetData>
  <printOptions/>
  <pageMargins left="0.75" right="0.75" top="1" bottom="1" header="0.5" footer="0.5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C26" sqref="C26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88</v>
      </c>
      <c r="B3" s="61"/>
      <c r="C3" s="61"/>
      <c r="D3" s="61"/>
      <c r="E3" s="61"/>
      <c r="F3" s="61"/>
    </row>
    <row r="4" spans="1:6" ht="14.25">
      <c r="A4" s="85"/>
      <c r="B4" s="85"/>
      <c r="C4" s="85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64</v>
      </c>
      <c r="D5" s="51" t="s">
        <v>65</v>
      </c>
    </row>
    <row r="6" spans="1:4" ht="15.75">
      <c r="A6" s="55">
        <v>1</v>
      </c>
      <c r="B6" s="56" t="s">
        <v>6</v>
      </c>
      <c r="C6" s="64"/>
      <c r="D6" s="64"/>
    </row>
    <row r="7" spans="1:4" ht="15.75">
      <c r="A7" s="55">
        <v>2</v>
      </c>
      <c r="B7" s="56" t="s">
        <v>7</v>
      </c>
      <c r="C7" s="64"/>
      <c r="D7" s="64"/>
    </row>
    <row r="8" spans="1:4" ht="15.75">
      <c r="A8" s="55">
        <v>3</v>
      </c>
      <c r="B8" s="56" t="s">
        <v>8</v>
      </c>
      <c r="C8" s="64"/>
      <c r="D8" s="64"/>
    </row>
    <row r="9" spans="1:4" ht="15.75">
      <c r="A9" s="55">
        <v>4</v>
      </c>
      <c r="B9" s="56" t="s">
        <v>9</v>
      </c>
      <c r="C9" s="64"/>
      <c r="D9" s="64"/>
    </row>
    <row r="10" spans="1:4" ht="15.75">
      <c r="A10" s="55">
        <v>5</v>
      </c>
      <c r="B10" s="56" t="s">
        <v>10</v>
      </c>
      <c r="C10" s="64"/>
      <c r="D10" s="64"/>
    </row>
    <row r="11" spans="1:4" ht="15.75">
      <c r="A11" s="55">
        <v>6</v>
      </c>
      <c r="B11" s="56" t="s">
        <v>11</v>
      </c>
      <c r="C11" s="64"/>
      <c r="D11" s="64"/>
    </row>
    <row r="12" spans="1:4" ht="15.75">
      <c r="A12" s="55">
        <v>7</v>
      </c>
      <c r="B12" s="56" t="s">
        <v>57</v>
      </c>
      <c r="C12" s="64"/>
      <c r="D12" s="64"/>
    </row>
    <row r="13" spans="1:4" ht="15.75">
      <c r="A13" s="55">
        <v>8</v>
      </c>
      <c r="B13" s="56" t="s">
        <v>12</v>
      </c>
      <c r="C13" s="64"/>
      <c r="D13" s="64"/>
    </row>
    <row r="14" spans="1:4" ht="15.75">
      <c r="A14" s="55">
        <v>9</v>
      </c>
      <c r="B14" s="56" t="s">
        <v>13</v>
      </c>
      <c r="C14" s="64">
        <v>6692</v>
      </c>
      <c r="D14" s="64"/>
    </row>
    <row r="15" spans="1:4" ht="15.75">
      <c r="A15" s="55">
        <v>10</v>
      </c>
      <c r="B15" s="56" t="s">
        <v>14</v>
      </c>
      <c r="C15" s="64"/>
      <c r="D15" s="64"/>
    </row>
    <row r="16" spans="1:4" ht="15.75">
      <c r="A16" s="55">
        <v>11</v>
      </c>
      <c r="B16" s="56" t="s">
        <v>15</v>
      </c>
      <c r="C16" s="64"/>
      <c r="D16" s="64"/>
    </row>
    <row r="17" spans="1:4" ht="15.75">
      <c r="A17" s="55">
        <v>12</v>
      </c>
      <c r="B17" s="56" t="s">
        <v>16</v>
      </c>
      <c r="C17" s="64"/>
      <c r="D17" s="64"/>
    </row>
    <row r="18" spans="1:4" ht="15.75">
      <c r="A18" s="55">
        <v>13</v>
      </c>
      <c r="B18" s="56" t="s">
        <v>17</v>
      </c>
      <c r="C18" s="64">
        <v>7226.96</v>
      </c>
      <c r="D18" s="64">
        <v>106.26</v>
      </c>
    </row>
    <row r="19" spans="1:4" ht="15.75">
      <c r="A19" s="55">
        <v>14</v>
      </c>
      <c r="B19" s="56" t="s">
        <v>18</v>
      </c>
      <c r="C19" s="64"/>
      <c r="D19" s="64"/>
    </row>
    <row r="20" spans="1:4" ht="15.75">
      <c r="A20" s="55">
        <v>15</v>
      </c>
      <c r="B20" s="56" t="s">
        <v>19</v>
      </c>
      <c r="C20" s="64"/>
      <c r="D20" s="64"/>
    </row>
    <row r="21" spans="1:4" ht="15.75">
      <c r="A21" s="55">
        <v>16</v>
      </c>
      <c r="B21" s="56" t="s">
        <v>20</v>
      </c>
      <c r="C21" s="64"/>
      <c r="D21" s="64"/>
    </row>
    <row r="22" spans="1:4" ht="15.75">
      <c r="A22" s="55">
        <v>17</v>
      </c>
      <c r="B22" s="56" t="s">
        <v>21</v>
      </c>
      <c r="C22" s="64"/>
      <c r="D22" s="64">
        <v>2766.46</v>
      </c>
    </row>
    <row r="23" spans="1:4" ht="15.75">
      <c r="A23" s="55">
        <v>18</v>
      </c>
      <c r="B23" s="56" t="s">
        <v>22</v>
      </c>
      <c r="C23" s="64"/>
      <c r="D23" s="64"/>
    </row>
    <row r="24" spans="1:4" ht="15.75">
      <c r="A24" s="55">
        <v>19</v>
      </c>
      <c r="B24" s="56" t="s">
        <v>23</v>
      </c>
      <c r="C24" s="64"/>
      <c r="D24" s="64"/>
    </row>
    <row r="25" spans="1:4" ht="15.75">
      <c r="A25" s="55">
        <v>20</v>
      </c>
      <c r="B25" s="56" t="s">
        <v>24</v>
      </c>
      <c r="C25" s="64">
        <v>318.78</v>
      </c>
      <c r="D25" s="64">
        <v>2766.45</v>
      </c>
    </row>
    <row r="26" spans="1:4" ht="15.75">
      <c r="A26" s="55">
        <v>21</v>
      </c>
      <c r="B26" s="56" t="s">
        <v>25</v>
      </c>
      <c r="C26" s="64"/>
      <c r="D26" s="64"/>
    </row>
    <row r="27" spans="1:4" ht="15.75">
      <c r="A27" s="55">
        <v>22</v>
      </c>
      <c r="B27" s="56" t="s">
        <v>26</v>
      </c>
      <c r="C27" s="64"/>
      <c r="D27" s="64"/>
    </row>
    <row r="28" spans="1:4" ht="15.75">
      <c r="A28" s="55">
        <v>23</v>
      </c>
      <c r="B28" s="56" t="s">
        <v>27</v>
      </c>
      <c r="C28" s="64"/>
      <c r="D28" s="64"/>
    </row>
    <row r="29" spans="1:4" ht="15.75">
      <c r="A29" s="55">
        <v>24</v>
      </c>
      <c r="B29" s="56" t="s">
        <v>28</v>
      </c>
      <c r="C29" s="64"/>
      <c r="D29" s="64"/>
    </row>
    <row r="30" spans="1:4" ht="15.75">
      <c r="A30" s="55">
        <v>25</v>
      </c>
      <c r="B30" s="56" t="s">
        <v>29</v>
      </c>
      <c r="C30" s="64"/>
      <c r="D30" s="64"/>
    </row>
    <row r="31" spans="1:4" ht="15.75">
      <c r="A31" s="55">
        <v>26</v>
      </c>
      <c r="B31" s="56" t="s">
        <v>39</v>
      </c>
      <c r="C31" s="64"/>
      <c r="D31" s="64"/>
    </row>
    <row r="32" spans="1:4" ht="15.75">
      <c r="A32" s="55">
        <v>27</v>
      </c>
      <c r="B32" s="56" t="s">
        <v>40</v>
      </c>
      <c r="C32" s="64"/>
      <c r="D32" s="64">
        <v>2736.1</v>
      </c>
    </row>
    <row r="33" spans="1:4" ht="15.75">
      <c r="A33" s="55">
        <v>28</v>
      </c>
      <c r="B33" s="56" t="s">
        <v>41</v>
      </c>
      <c r="C33" s="64"/>
      <c r="D33" s="64"/>
    </row>
    <row r="34" spans="1:4" ht="15.75">
      <c r="A34" s="55">
        <v>29</v>
      </c>
      <c r="B34" s="56" t="s">
        <v>43</v>
      </c>
      <c r="C34" s="64"/>
      <c r="D34" s="64"/>
    </row>
    <row r="35" spans="1:4" ht="15.75">
      <c r="A35" s="55">
        <v>30</v>
      </c>
      <c r="B35" s="56" t="s">
        <v>45</v>
      </c>
      <c r="C35" s="64"/>
      <c r="D35" s="64"/>
    </row>
    <row r="36" spans="1:4" ht="15.75">
      <c r="A36" s="55">
        <v>31</v>
      </c>
      <c r="B36" s="56" t="s">
        <v>58</v>
      </c>
      <c r="C36" s="64"/>
      <c r="D36" s="64"/>
    </row>
    <row r="37" spans="1:4" ht="15.75">
      <c r="A37" s="55">
        <v>32</v>
      </c>
      <c r="B37" s="56" t="s">
        <v>59</v>
      </c>
      <c r="C37" s="64"/>
      <c r="D37" s="64"/>
    </row>
    <row r="38" spans="1:4" ht="15.75">
      <c r="A38" s="55">
        <v>33</v>
      </c>
      <c r="B38" s="56" t="s">
        <v>68</v>
      </c>
      <c r="C38" s="64"/>
      <c r="D38" s="64"/>
    </row>
    <row r="39" spans="1:4" ht="15.75">
      <c r="A39" s="57"/>
      <c r="B39" s="57" t="s">
        <v>30</v>
      </c>
      <c r="C39" s="65">
        <f>SUM(C6:C38)</f>
        <v>14237.74</v>
      </c>
      <c r="D39" s="65">
        <f>SUM(D6:D38)</f>
        <v>8375.27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3">
      <selection activeCell="C7" sqref="C7:C39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1" t="s">
        <v>78</v>
      </c>
      <c r="B3" s="81"/>
      <c r="C3" s="81"/>
      <c r="D3" s="81"/>
      <c r="E3" s="81"/>
      <c r="F3" s="81"/>
      <c r="G3" s="82"/>
    </row>
    <row r="4" spans="1:7" ht="12.75">
      <c r="A4" s="82"/>
      <c r="B4" s="82"/>
      <c r="C4" s="82"/>
      <c r="D4" s="82"/>
      <c r="E4" s="82"/>
      <c r="F4" s="82"/>
      <c r="G4" s="82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73" t="s">
        <v>0</v>
      </c>
      <c r="B6" s="74" t="s">
        <v>1</v>
      </c>
      <c r="C6" s="46" t="s">
        <v>31</v>
      </c>
      <c r="D6" s="46" t="s">
        <v>32</v>
      </c>
      <c r="E6" s="47" t="s">
        <v>33</v>
      </c>
      <c r="F6" s="36"/>
    </row>
    <row r="7" spans="1:9" ht="15.75">
      <c r="A7" s="71">
        <v>1</v>
      </c>
      <c r="B7" s="72" t="s">
        <v>6</v>
      </c>
      <c r="C7" s="44">
        <v>6093.09</v>
      </c>
      <c r="D7" s="44">
        <v>4874.48</v>
      </c>
      <c r="E7" s="45">
        <f>C7+D7</f>
        <v>10967.57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0</v>
      </c>
      <c r="D8" s="6">
        <v>0</v>
      </c>
      <c r="E8" s="45">
        <f aca="true" t="shared" si="0" ref="E8:E40">C8+D8</f>
        <v>0</v>
      </c>
      <c r="F8" s="36"/>
      <c r="H8" s="3"/>
    </row>
    <row r="9" spans="1:8" ht="15.75">
      <c r="A9" s="55">
        <v>3</v>
      </c>
      <c r="B9" s="56" t="s">
        <v>8</v>
      </c>
      <c r="C9" s="1">
        <v>3721.83</v>
      </c>
      <c r="D9" s="6">
        <v>2977.48</v>
      </c>
      <c r="E9" s="45">
        <f t="shared" si="0"/>
        <v>6699.3099999999995</v>
      </c>
      <c r="F9" s="36"/>
      <c r="H9" s="3"/>
    </row>
    <row r="10" spans="1:8" ht="15.75">
      <c r="A10" s="55">
        <v>4</v>
      </c>
      <c r="B10" s="56" t="s">
        <v>9</v>
      </c>
      <c r="C10" s="6">
        <v>5085.02</v>
      </c>
      <c r="D10" s="6">
        <v>4067.89</v>
      </c>
      <c r="E10" s="45">
        <f t="shared" si="0"/>
        <v>9152.91</v>
      </c>
      <c r="F10" s="36"/>
      <c r="H10" s="3"/>
    </row>
    <row r="11" spans="1:8" ht="15.75">
      <c r="A11" s="55">
        <v>5</v>
      </c>
      <c r="B11" s="56" t="s">
        <v>10</v>
      </c>
      <c r="C11" s="6">
        <v>1878.6</v>
      </c>
      <c r="D11" s="6">
        <v>1502.88</v>
      </c>
      <c r="E11" s="45">
        <f t="shared" si="0"/>
        <v>3381.48</v>
      </c>
      <c r="F11" s="36"/>
      <c r="H11" s="3"/>
    </row>
    <row r="12" spans="1:8" ht="15.75">
      <c r="A12" s="55">
        <v>6</v>
      </c>
      <c r="B12" s="56" t="s">
        <v>11</v>
      </c>
      <c r="C12" s="6">
        <v>5675.38</v>
      </c>
      <c r="D12" s="6">
        <v>4540.43</v>
      </c>
      <c r="E12" s="45">
        <f t="shared" si="0"/>
        <v>10215.810000000001</v>
      </c>
      <c r="F12" s="36"/>
      <c r="H12" s="3"/>
    </row>
    <row r="13" spans="1:8" ht="15.75">
      <c r="A13" s="55">
        <v>7</v>
      </c>
      <c r="B13" s="56" t="s">
        <v>57</v>
      </c>
      <c r="C13" s="6">
        <v>8457.73</v>
      </c>
      <c r="D13" s="6">
        <v>6766.63</v>
      </c>
      <c r="E13" s="45">
        <f t="shared" si="0"/>
        <v>15224.36</v>
      </c>
      <c r="F13" s="36"/>
      <c r="H13" s="3"/>
    </row>
    <row r="14" spans="1:8" ht="15.75">
      <c r="A14" s="55">
        <v>8</v>
      </c>
      <c r="B14" s="56" t="s">
        <v>12</v>
      </c>
      <c r="C14" s="6">
        <v>1106.57</v>
      </c>
      <c r="D14" s="6">
        <v>885.29</v>
      </c>
      <c r="E14" s="45">
        <f t="shared" si="0"/>
        <v>1991.86</v>
      </c>
      <c r="F14" s="36"/>
      <c r="H14" s="3"/>
    </row>
    <row r="15" spans="1:8" ht="15.75">
      <c r="A15" s="55">
        <v>9</v>
      </c>
      <c r="B15" s="56" t="s">
        <v>13</v>
      </c>
      <c r="C15" s="6">
        <v>2139.95</v>
      </c>
      <c r="D15" s="6">
        <v>1711.91</v>
      </c>
      <c r="E15" s="45">
        <f t="shared" si="0"/>
        <v>3851.8599999999997</v>
      </c>
      <c r="F15" s="36"/>
      <c r="H15" s="3"/>
    </row>
    <row r="16" spans="1:8" ht="15.75">
      <c r="A16" s="55">
        <v>10</v>
      </c>
      <c r="B16" s="56" t="s">
        <v>14</v>
      </c>
      <c r="C16" s="6">
        <v>0</v>
      </c>
      <c r="D16" s="6">
        <v>0</v>
      </c>
      <c r="E16" s="45">
        <f t="shared" si="0"/>
        <v>0</v>
      </c>
      <c r="F16" s="36"/>
      <c r="H16" s="3"/>
    </row>
    <row r="17" spans="1:8" ht="15.75">
      <c r="A17" s="55">
        <v>11</v>
      </c>
      <c r="B17" s="56" t="s">
        <v>15</v>
      </c>
      <c r="C17" s="6">
        <v>4311.64</v>
      </c>
      <c r="D17" s="6">
        <v>3449.22</v>
      </c>
      <c r="E17" s="45">
        <f t="shared" si="0"/>
        <v>7760.860000000001</v>
      </c>
      <c r="F17" s="36"/>
      <c r="H17" s="3"/>
    </row>
    <row r="18" spans="1:8" ht="15.75">
      <c r="A18" s="55">
        <v>12</v>
      </c>
      <c r="B18" s="56" t="s">
        <v>16</v>
      </c>
      <c r="C18" s="6">
        <v>609.97</v>
      </c>
      <c r="D18" s="6">
        <v>488.04</v>
      </c>
      <c r="E18" s="45">
        <f t="shared" si="0"/>
        <v>1098.01</v>
      </c>
      <c r="F18" s="36"/>
      <c r="H18" s="3"/>
    </row>
    <row r="19" spans="1:8" ht="15.75">
      <c r="A19" s="55">
        <v>13</v>
      </c>
      <c r="B19" s="56" t="s">
        <v>17</v>
      </c>
      <c r="C19" s="6">
        <v>3094.63</v>
      </c>
      <c r="D19" s="6">
        <v>2475.99</v>
      </c>
      <c r="E19" s="45">
        <f t="shared" si="0"/>
        <v>5570.62</v>
      </c>
      <c r="F19" s="36"/>
      <c r="H19" s="3"/>
    </row>
    <row r="20" spans="1:8" ht="15.75">
      <c r="A20" s="55">
        <v>14</v>
      </c>
      <c r="B20" s="56" t="s">
        <v>18</v>
      </c>
      <c r="C20" s="6">
        <v>3907.58</v>
      </c>
      <c r="D20" s="6">
        <v>3125.84</v>
      </c>
      <c r="E20" s="45">
        <f t="shared" si="0"/>
        <v>7033.42</v>
      </c>
      <c r="F20" s="36"/>
      <c r="H20" s="3"/>
    </row>
    <row r="21" spans="1:8" ht="15.75">
      <c r="A21" s="55">
        <v>15</v>
      </c>
      <c r="B21" s="56" t="s">
        <v>19</v>
      </c>
      <c r="C21" s="6">
        <v>983.81</v>
      </c>
      <c r="D21" s="6">
        <v>787.05</v>
      </c>
      <c r="E21" s="45">
        <f t="shared" si="0"/>
        <v>1770.86</v>
      </c>
      <c r="F21" s="36"/>
      <c r="H21" s="3"/>
    </row>
    <row r="22" spans="1:8" ht="15.75">
      <c r="A22" s="55">
        <v>16</v>
      </c>
      <c r="B22" s="56" t="s">
        <v>20</v>
      </c>
      <c r="C22" s="6">
        <v>2203.03</v>
      </c>
      <c r="D22" s="6">
        <v>1762.49</v>
      </c>
      <c r="E22" s="45">
        <f t="shared" si="0"/>
        <v>3965.5200000000004</v>
      </c>
      <c r="F22" s="36"/>
      <c r="H22" s="3"/>
    </row>
    <row r="23" spans="1:8" ht="15.75">
      <c r="A23" s="55">
        <v>17</v>
      </c>
      <c r="B23" s="56" t="s">
        <v>21</v>
      </c>
      <c r="C23" s="6">
        <v>5003.31</v>
      </c>
      <c r="D23" s="6">
        <v>4003.15</v>
      </c>
      <c r="E23" s="45">
        <f t="shared" si="0"/>
        <v>9006.460000000001</v>
      </c>
      <c r="F23" s="36"/>
      <c r="H23" s="3"/>
    </row>
    <row r="24" spans="1:8" ht="15.75">
      <c r="A24" s="55">
        <v>18</v>
      </c>
      <c r="B24" s="56" t="s">
        <v>22</v>
      </c>
      <c r="C24" s="6">
        <v>638.47</v>
      </c>
      <c r="D24" s="6">
        <v>510.83</v>
      </c>
      <c r="E24" s="45">
        <f t="shared" si="0"/>
        <v>1149.3</v>
      </c>
      <c r="F24" s="36"/>
      <c r="H24" s="3"/>
    </row>
    <row r="25" spans="1:8" ht="15.75">
      <c r="A25" s="55">
        <v>19</v>
      </c>
      <c r="B25" s="56" t="s">
        <v>23</v>
      </c>
      <c r="C25" s="6">
        <v>588.61</v>
      </c>
      <c r="D25" s="6">
        <v>470.92</v>
      </c>
      <c r="E25" s="45">
        <f t="shared" si="0"/>
        <v>1059.53</v>
      </c>
      <c r="F25" s="36"/>
      <c r="H25" s="3"/>
    </row>
    <row r="26" spans="1:8" ht="15.75">
      <c r="A26" s="55">
        <v>20</v>
      </c>
      <c r="B26" s="56" t="s">
        <v>24</v>
      </c>
      <c r="C26" s="6">
        <v>3211.85</v>
      </c>
      <c r="D26" s="6">
        <v>2570.19</v>
      </c>
      <c r="E26" s="45">
        <f t="shared" si="0"/>
        <v>5782.04</v>
      </c>
      <c r="F26" s="36"/>
      <c r="H26" s="3"/>
    </row>
    <row r="27" spans="1:8" ht="15.75">
      <c r="A27" s="55">
        <v>21</v>
      </c>
      <c r="B27" s="56" t="s">
        <v>25</v>
      </c>
      <c r="C27" s="6">
        <v>3038.36</v>
      </c>
      <c r="D27" s="6">
        <v>2430.55</v>
      </c>
      <c r="E27" s="45">
        <f t="shared" si="0"/>
        <v>5468.91</v>
      </c>
      <c r="F27" s="36"/>
      <c r="H27" s="3"/>
    </row>
    <row r="28" spans="1:8" ht="15.75">
      <c r="A28" s="55">
        <v>22</v>
      </c>
      <c r="B28" s="56" t="s">
        <v>26</v>
      </c>
      <c r="C28" s="6">
        <v>1648.6</v>
      </c>
      <c r="D28" s="6">
        <v>1318.86</v>
      </c>
      <c r="E28" s="45">
        <f t="shared" si="0"/>
        <v>2967.46</v>
      </c>
      <c r="F28" s="36"/>
      <c r="H28" s="3"/>
    </row>
    <row r="29" spans="1:8" ht="15.75">
      <c r="A29" s="55">
        <v>23</v>
      </c>
      <c r="B29" s="56" t="s">
        <v>27</v>
      </c>
      <c r="C29" s="6">
        <v>2366</v>
      </c>
      <c r="D29" s="6">
        <v>1892.94</v>
      </c>
      <c r="E29" s="45">
        <f t="shared" si="0"/>
        <v>4258.9400000000005</v>
      </c>
      <c r="F29" s="36"/>
      <c r="H29" s="3"/>
    </row>
    <row r="30" spans="1:8" ht="15.75">
      <c r="A30" s="55">
        <v>24</v>
      </c>
      <c r="B30" s="56" t="s">
        <v>28</v>
      </c>
      <c r="C30" s="6">
        <v>7148.6</v>
      </c>
      <c r="D30" s="6">
        <v>5718.82</v>
      </c>
      <c r="E30" s="45">
        <f t="shared" si="0"/>
        <v>12867.42</v>
      </c>
      <c r="F30" s="36"/>
      <c r="H30" s="3"/>
    </row>
    <row r="31" spans="1:8" ht="15.75">
      <c r="A31" s="55">
        <v>25</v>
      </c>
      <c r="B31" s="56" t="s">
        <v>29</v>
      </c>
      <c r="C31" s="6">
        <v>8906.33</v>
      </c>
      <c r="D31" s="6">
        <v>7124.95</v>
      </c>
      <c r="E31" s="45">
        <f t="shared" si="0"/>
        <v>16031.279999999999</v>
      </c>
      <c r="F31" s="36"/>
      <c r="H31" s="3"/>
    </row>
    <row r="32" spans="1:8" ht="15.75">
      <c r="A32" s="55">
        <v>26</v>
      </c>
      <c r="B32" s="56" t="s">
        <v>39</v>
      </c>
      <c r="C32" s="6">
        <v>577.18</v>
      </c>
      <c r="D32" s="6">
        <v>461.76</v>
      </c>
      <c r="E32" s="45">
        <f t="shared" si="0"/>
        <v>1038.94</v>
      </c>
      <c r="F32" s="36"/>
      <c r="H32" s="3"/>
    </row>
    <row r="33" spans="1:8" ht="15.75">
      <c r="A33" s="55">
        <v>27</v>
      </c>
      <c r="B33" s="56" t="s">
        <v>40</v>
      </c>
      <c r="C33" s="6">
        <v>5747.09</v>
      </c>
      <c r="D33" s="6">
        <v>4598.02</v>
      </c>
      <c r="E33" s="45">
        <f t="shared" si="0"/>
        <v>10345.11</v>
      </c>
      <c r="F33" s="36"/>
      <c r="H33" s="3"/>
    </row>
    <row r="34" spans="1:8" ht="15.75">
      <c r="A34" s="55">
        <v>28</v>
      </c>
      <c r="B34" s="56" t="s">
        <v>41</v>
      </c>
      <c r="C34" s="6">
        <v>0</v>
      </c>
      <c r="D34" s="6">
        <v>0</v>
      </c>
      <c r="E34" s="45">
        <f t="shared" si="0"/>
        <v>0</v>
      </c>
      <c r="F34" s="36"/>
      <c r="H34" s="3"/>
    </row>
    <row r="35" spans="1:8" ht="15.75">
      <c r="A35" s="55">
        <v>29</v>
      </c>
      <c r="B35" s="56" t="s">
        <v>43</v>
      </c>
      <c r="C35" s="6">
        <v>1830.63</v>
      </c>
      <c r="D35" s="6">
        <v>1464.53</v>
      </c>
      <c r="E35" s="45">
        <f t="shared" si="0"/>
        <v>3295.16</v>
      </c>
      <c r="F35" s="36"/>
      <c r="H35" s="3"/>
    </row>
    <row r="36" spans="1:8" ht="15.75">
      <c r="A36" s="55">
        <v>30</v>
      </c>
      <c r="B36" s="56" t="s">
        <v>45</v>
      </c>
      <c r="C36" s="6">
        <v>2170.46</v>
      </c>
      <c r="D36" s="6">
        <v>1736.6</v>
      </c>
      <c r="E36" s="45">
        <f t="shared" si="0"/>
        <v>3907.06</v>
      </c>
      <c r="F36" s="36"/>
      <c r="H36" s="3"/>
    </row>
    <row r="37" spans="1:8" ht="15.75">
      <c r="A37" s="55">
        <v>31</v>
      </c>
      <c r="B37" s="56" t="s">
        <v>58</v>
      </c>
      <c r="C37" s="6">
        <v>289.53</v>
      </c>
      <c r="D37" s="6">
        <v>231.64</v>
      </c>
      <c r="E37" s="45">
        <f t="shared" si="0"/>
        <v>521.17</v>
      </c>
      <c r="F37" s="36"/>
      <c r="H37" s="3"/>
    </row>
    <row r="38" spans="1:8" ht="15.75">
      <c r="A38" s="55">
        <v>32</v>
      </c>
      <c r="B38" s="56" t="s">
        <v>59</v>
      </c>
      <c r="C38" s="6">
        <v>738.16</v>
      </c>
      <c r="D38" s="6">
        <v>590.58</v>
      </c>
      <c r="E38" s="45">
        <f t="shared" si="0"/>
        <v>1328.74</v>
      </c>
      <c r="F38" s="36"/>
      <c r="H38" s="3"/>
    </row>
    <row r="39" spans="1:8" ht="15.75">
      <c r="A39" s="55">
        <v>33</v>
      </c>
      <c r="B39" s="56" t="s">
        <v>68</v>
      </c>
      <c r="C39" s="6">
        <v>22.39</v>
      </c>
      <c r="D39" s="6">
        <v>17.92</v>
      </c>
      <c r="E39" s="45">
        <f t="shared" si="0"/>
        <v>40.31</v>
      </c>
      <c r="F39" s="36"/>
      <c r="H39" s="3"/>
    </row>
    <row r="40" spans="1:8" ht="15.75">
      <c r="A40" s="57"/>
      <c r="B40" s="57" t="s">
        <v>30</v>
      </c>
      <c r="C40" s="66">
        <f>SUM(C7:C39)</f>
        <v>93194.40000000001</v>
      </c>
      <c r="D40" s="66">
        <f>SUM(D7:D39)</f>
        <v>74557.88000000002</v>
      </c>
      <c r="E40" s="45">
        <f t="shared" si="0"/>
        <v>167752.28000000003</v>
      </c>
      <c r="F40" s="36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7">
      <selection activeCell="K31" sqref="K31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1" t="s">
        <v>79</v>
      </c>
      <c r="C2" s="82"/>
      <c r="D2" s="82"/>
      <c r="E2" s="82"/>
      <c r="F2" s="82"/>
      <c r="G2" s="82"/>
      <c r="H2" s="82"/>
      <c r="I2" s="82"/>
      <c r="J2" s="82"/>
      <c r="K2" s="82"/>
    </row>
    <row r="3" spans="2:6" ht="15">
      <c r="B3" s="35"/>
      <c r="C3" s="35"/>
      <c r="D3" s="34"/>
      <c r="E3" s="34"/>
      <c r="F3" s="34"/>
    </row>
    <row r="4" spans="2:6" ht="14.25">
      <c r="B4" s="36"/>
      <c r="C4" s="37"/>
      <c r="D4" s="36"/>
      <c r="E4" s="38"/>
      <c r="F4" s="36"/>
    </row>
    <row r="5" spans="1:6" ht="60">
      <c r="A5" s="50" t="s">
        <v>0</v>
      </c>
      <c r="B5" s="51" t="s">
        <v>1</v>
      </c>
      <c r="C5" s="42" t="s">
        <v>31</v>
      </c>
      <c r="D5" s="42" t="s">
        <v>32</v>
      </c>
      <c r="E5" s="43" t="s">
        <v>75</v>
      </c>
      <c r="F5" s="36"/>
    </row>
    <row r="6" spans="1:6" ht="15.75">
      <c r="A6" s="80">
        <v>1</v>
      </c>
      <c r="B6" s="72" t="s">
        <v>6</v>
      </c>
      <c r="C6" s="44">
        <v>358.21</v>
      </c>
      <c r="D6" s="44">
        <v>286.58</v>
      </c>
      <c r="E6" s="45">
        <f>C6+D6</f>
        <v>644.79</v>
      </c>
      <c r="F6" s="36"/>
    </row>
    <row r="7" spans="1:6" ht="15.75">
      <c r="A7" s="79">
        <v>2</v>
      </c>
      <c r="B7" s="56" t="s">
        <v>7</v>
      </c>
      <c r="C7" s="6"/>
      <c r="D7" s="6"/>
      <c r="E7" s="45">
        <f aca="true" t="shared" si="0" ref="E7:E39">C7+D7</f>
        <v>0</v>
      </c>
      <c r="F7" s="36"/>
    </row>
    <row r="8" spans="1:6" ht="15.75">
      <c r="A8" s="79">
        <v>3</v>
      </c>
      <c r="B8" s="56" t="s">
        <v>8</v>
      </c>
      <c r="C8" s="1"/>
      <c r="D8" s="6"/>
      <c r="E8" s="45">
        <f t="shared" si="0"/>
        <v>0</v>
      </c>
      <c r="F8" s="36"/>
    </row>
    <row r="9" spans="1:6" ht="15.75">
      <c r="A9" s="79">
        <v>4</v>
      </c>
      <c r="B9" s="56" t="s">
        <v>9</v>
      </c>
      <c r="C9" s="6"/>
      <c r="D9" s="6"/>
      <c r="E9" s="45">
        <f t="shared" si="0"/>
        <v>0</v>
      </c>
      <c r="F9" s="36"/>
    </row>
    <row r="10" spans="1:6" ht="15.75">
      <c r="A10" s="79">
        <v>5</v>
      </c>
      <c r="B10" s="56" t="s">
        <v>10</v>
      </c>
      <c r="C10" s="6">
        <v>150.73</v>
      </c>
      <c r="D10" s="6">
        <v>120.58</v>
      </c>
      <c r="E10" s="45">
        <f t="shared" si="0"/>
        <v>271.31</v>
      </c>
      <c r="F10" s="36"/>
    </row>
    <row r="11" spans="1:6" ht="15.75">
      <c r="A11" s="79">
        <v>6</v>
      </c>
      <c r="B11" s="56" t="s">
        <v>11</v>
      </c>
      <c r="C11" s="6">
        <v>604.54</v>
      </c>
      <c r="D11" s="6">
        <v>483.62</v>
      </c>
      <c r="E11" s="45">
        <f t="shared" si="0"/>
        <v>1088.1599999999999</v>
      </c>
      <c r="F11" s="36"/>
    </row>
    <row r="12" spans="1:6" ht="15.75">
      <c r="A12" s="79">
        <v>7</v>
      </c>
      <c r="B12" s="56" t="s">
        <v>57</v>
      </c>
      <c r="C12" s="6">
        <v>150.73</v>
      </c>
      <c r="D12" s="6">
        <v>120.58</v>
      </c>
      <c r="E12" s="45">
        <f t="shared" si="0"/>
        <v>271.31</v>
      </c>
      <c r="F12" s="36"/>
    </row>
    <row r="13" spans="1:6" ht="15.75">
      <c r="A13" s="79">
        <v>8</v>
      </c>
      <c r="B13" s="56" t="s">
        <v>12</v>
      </c>
      <c r="C13" s="6">
        <v>150.73</v>
      </c>
      <c r="D13" s="6">
        <v>120.58</v>
      </c>
      <c r="E13" s="45">
        <f t="shared" si="0"/>
        <v>271.31</v>
      </c>
      <c r="F13" s="36"/>
    </row>
    <row r="14" spans="1:6" ht="15.75">
      <c r="A14" s="79">
        <v>9</v>
      </c>
      <c r="B14" s="56" t="s">
        <v>13</v>
      </c>
      <c r="C14" s="6"/>
      <c r="D14" s="6"/>
      <c r="E14" s="45">
        <f t="shared" si="0"/>
        <v>0</v>
      </c>
      <c r="F14" s="36"/>
    </row>
    <row r="15" spans="1:6" ht="15.75">
      <c r="A15" s="79">
        <v>10</v>
      </c>
      <c r="B15" s="56" t="s">
        <v>14</v>
      </c>
      <c r="C15" s="6"/>
      <c r="D15" s="6"/>
      <c r="E15" s="45">
        <f t="shared" si="0"/>
        <v>0</v>
      </c>
      <c r="F15" s="36"/>
    </row>
    <row r="16" spans="1:6" ht="15.75">
      <c r="A16" s="79">
        <v>11</v>
      </c>
      <c r="B16" s="56" t="s">
        <v>15</v>
      </c>
      <c r="C16" s="6"/>
      <c r="D16" s="6"/>
      <c r="E16" s="45">
        <f t="shared" si="0"/>
        <v>0</v>
      </c>
      <c r="F16" s="36"/>
    </row>
    <row r="17" spans="1:6" ht="15.75">
      <c r="A17" s="79">
        <v>12</v>
      </c>
      <c r="B17" s="56" t="s">
        <v>16</v>
      </c>
      <c r="C17" s="6"/>
      <c r="D17" s="6"/>
      <c r="E17" s="45">
        <f t="shared" si="0"/>
        <v>0</v>
      </c>
      <c r="F17" s="36"/>
    </row>
    <row r="18" spans="1:6" ht="15.75">
      <c r="A18" s="79">
        <v>13</v>
      </c>
      <c r="B18" s="56" t="s">
        <v>17</v>
      </c>
      <c r="C18" s="6">
        <v>332.17</v>
      </c>
      <c r="D18" s="6">
        <v>265.77</v>
      </c>
      <c r="E18" s="45">
        <f t="shared" si="0"/>
        <v>597.94</v>
      </c>
      <c r="F18" s="36"/>
    </row>
    <row r="19" spans="1:6" ht="15.75">
      <c r="A19" s="79">
        <v>14</v>
      </c>
      <c r="B19" s="56" t="s">
        <v>18</v>
      </c>
      <c r="C19" s="6">
        <v>320.74</v>
      </c>
      <c r="D19" s="6">
        <v>256.58</v>
      </c>
      <c r="E19" s="45">
        <f t="shared" si="0"/>
        <v>577.3199999999999</v>
      </c>
      <c r="F19" s="36"/>
    </row>
    <row r="20" spans="1:6" ht="15.75">
      <c r="A20" s="79">
        <v>15</v>
      </c>
      <c r="B20" s="56" t="s">
        <v>19</v>
      </c>
      <c r="C20" s="6"/>
      <c r="D20" s="6"/>
      <c r="E20" s="45">
        <f t="shared" si="0"/>
        <v>0</v>
      </c>
      <c r="F20" s="36"/>
    </row>
    <row r="21" spans="1:6" ht="15.75">
      <c r="A21" s="79">
        <v>16</v>
      </c>
      <c r="B21" s="56" t="s">
        <v>20</v>
      </c>
      <c r="C21" s="6">
        <v>171.82</v>
      </c>
      <c r="D21" s="6">
        <v>137.46</v>
      </c>
      <c r="E21" s="45">
        <f t="shared" si="0"/>
        <v>309.28</v>
      </c>
      <c r="F21" s="36"/>
    </row>
    <row r="22" spans="1:6" ht="15.75">
      <c r="A22" s="79">
        <v>17</v>
      </c>
      <c r="B22" s="56" t="s">
        <v>21</v>
      </c>
      <c r="C22" s="6">
        <v>603.89</v>
      </c>
      <c r="D22" s="6">
        <v>483.12</v>
      </c>
      <c r="E22" s="45">
        <f t="shared" si="0"/>
        <v>1087.01</v>
      </c>
      <c r="F22" s="36"/>
    </row>
    <row r="23" spans="1:6" ht="15.75">
      <c r="A23" s="79">
        <v>18</v>
      </c>
      <c r="B23" s="56" t="s">
        <v>22</v>
      </c>
      <c r="C23" s="6"/>
      <c r="D23" s="6"/>
      <c r="E23" s="45">
        <f t="shared" si="0"/>
        <v>0</v>
      </c>
      <c r="F23" s="36"/>
    </row>
    <row r="24" spans="1:6" ht="15.75">
      <c r="A24" s="79">
        <v>19</v>
      </c>
      <c r="B24" s="56" t="s">
        <v>23</v>
      </c>
      <c r="C24" s="6">
        <v>150.73</v>
      </c>
      <c r="D24" s="6">
        <v>120.58</v>
      </c>
      <c r="E24" s="45">
        <f t="shared" si="0"/>
        <v>271.31</v>
      </c>
      <c r="F24" s="36"/>
    </row>
    <row r="25" spans="1:6" ht="15.75">
      <c r="A25" s="79">
        <v>20</v>
      </c>
      <c r="B25" s="56" t="s">
        <v>24</v>
      </c>
      <c r="C25" s="6">
        <v>171.81</v>
      </c>
      <c r="D25" s="6">
        <v>137.46</v>
      </c>
      <c r="E25" s="45">
        <f t="shared" si="0"/>
        <v>309.27</v>
      </c>
      <c r="F25" s="36"/>
    </row>
    <row r="26" spans="1:6" ht="15.75">
      <c r="A26" s="79">
        <v>21</v>
      </c>
      <c r="B26" s="56" t="s">
        <v>25</v>
      </c>
      <c r="C26" s="6"/>
      <c r="D26" s="6"/>
      <c r="E26" s="45">
        <f t="shared" si="0"/>
        <v>0</v>
      </c>
      <c r="F26" s="36"/>
    </row>
    <row r="27" spans="1:6" ht="15.75">
      <c r="A27" s="79">
        <v>22</v>
      </c>
      <c r="B27" s="56" t="s">
        <v>26</v>
      </c>
      <c r="C27" s="6"/>
      <c r="D27" s="6"/>
      <c r="E27" s="45">
        <f t="shared" si="0"/>
        <v>0</v>
      </c>
      <c r="F27" s="36"/>
    </row>
    <row r="28" spans="1:6" ht="15.75">
      <c r="A28" s="79">
        <v>23</v>
      </c>
      <c r="B28" s="56" t="s">
        <v>27</v>
      </c>
      <c r="C28" s="6"/>
      <c r="D28" s="6"/>
      <c r="E28" s="45">
        <f t="shared" si="0"/>
        <v>0</v>
      </c>
      <c r="F28" s="36"/>
    </row>
    <row r="29" spans="1:6" ht="15.75">
      <c r="A29" s="79">
        <v>24</v>
      </c>
      <c r="B29" s="56" t="s">
        <v>28</v>
      </c>
      <c r="C29" s="6">
        <v>574.66</v>
      </c>
      <c r="D29" s="6">
        <v>459.7</v>
      </c>
      <c r="E29" s="45">
        <f t="shared" si="0"/>
        <v>1034.36</v>
      </c>
      <c r="F29" s="36"/>
    </row>
    <row r="30" spans="1:6" ht="15.75">
      <c r="A30" s="79">
        <v>25</v>
      </c>
      <c r="B30" s="56" t="s">
        <v>29</v>
      </c>
      <c r="C30" s="6">
        <v>872.39</v>
      </c>
      <c r="D30" s="6">
        <v>697.89</v>
      </c>
      <c r="E30" s="45">
        <f t="shared" si="0"/>
        <v>1570.28</v>
      </c>
      <c r="F30" s="36"/>
    </row>
    <row r="31" spans="1:6" ht="15.75">
      <c r="A31" s="79">
        <v>26</v>
      </c>
      <c r="B31" s="56" t="s">
        <v>39</v>
      </c>
      <c r="C31" s="6"/>
      <c r="D31" s="6"/>
      <c r="E31" s="45">
        <f t="shared" si="0"/>
        <v>0</v>
      </c>
      <c r="F31" s="36"/>
    </row>
    <row r="32" spans="1:6" ht="15.75">
      <c r="A32" s="79">
        <v>27</v>
      </c>
      <c r="B32" s="56" t="s">
        <v>40</v>
      </c>
      <c r="C32" s="6"/>
      <c r="D32" s="6"/>
      <c r="E32" s="45">
        <f t="shared" si="0"/>
        <v>0</v>
      </c>
      <c r="F32" s="36"/>
    </row>
    <row r="33" spans="1:6" ht="15.75">
      <c r="A33" s="79">
        <v>28</v>
      </c>
      <c r="B33" s="56" t="s">
        <v>41</v>
      </c>
      <c r="C33" s="6"/>
      <c r="D33" s="6"/>
      <c r="E33" s="45">
        <f t="shared" si="0"/>
        <v>0</v>
      </c>
      <c r="F33" s="36"/>
    </row>
    <row r="34" spans="1:6" ht="15.75">
      <c r="A34" s="79">
        <v>29</v>
      </c>
      <c r="B34" s="56" t="s">
        <v>43</v>
      </c>
      <c r="C34" s="6">
        <v>160.37</v>
      </c>
      <c r="D34" s="6">
        <v>128.29</v>
      </c>
      <c r="E34" s="45">
        <f t="shared" si="0"/>
        <v>288.65999999999997</v>
      </c>
      <c r="F34" s="36"/>
    </row>
    <row r="35" spans="1:6" ht="15.75">
      <c r="A35" s="79">
        <v>30</v>
      </c>
      <c r="B35" s="56" t="s">
        <v>45</v>
      </c>
      <c r="C35" s="6"/>
      <c r="D35" s="6"/>
      <c r="E35" s="45">
        <f t="shared" si="0"/>
        <v>0</v>
      </c>
      <c r="F35" s="36"/>
    </row>
    <row r="36" spans="1:6" ht="15.75">
      <c r="A36" s="79">
        <v>31</v>
      </c>
      <c r="B36" s="56" t="s">
        <v>58</v>
      </c>
      <c r="C36" s="6"/>
      <c r="D36" s="6"/>
      <c r="E36" s="45">
        <f t="shared" si="0"/>
        <v>0</v>
      </c>
      <c r="F36" s="36"/>
    </row>
    <row r="37" spans="1:6" ht="15.75">
      <c r="A37" s="79">
        <v>32</v>
      </c>
      <c r="B37" s="56" t="s">
        <v>59</v>
      </c>
      <c r="C37" s="6"/>
      <c r="D37" s="6"/>
      <c r="E37" s="45">
        <f t="shared" si="0"/>
        <v>0</v>
      </c>
      <c r="F37" s="36"/>
    </row>
    <row r="38" spans="1:6" ht="15.75">
      <c r="A38" s="79">
        <v>33</v>
      </c>
      <c r="B38" s="56" t="s">
        <v>68</v>
      </c>
      <c r="C38" s="6"/>
      <c r="D38" s="6"/>
      <c r="E38" s="45">
        <f t="shared" si="0"/>
        <v>0</v>
      </c>
      <c r="F38" s="36"/>
    </row>
    <row r="39" spans="1:6" ht="15.75">
      <c r="A39" s="79"/>
      <c r="B39" s="57" t="s">
        <v>30</v>
      </c>
      <c r="C39" s="66">
        <f>SUM(C6:C38)</f>
        <v>4773.52</v>
      </c>
      <c r="D39" s="66">
        <f>SUM(D6:D38)</f>
        <v>3818.7899999999995</v>
      </c>
      <c r="E39" s="45">
        <f t="shared" si="0"/>
        <v>8592.31</v>
      </c>
      <c r="F39" s="36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3">
      <selection activeCell="D42" sqref="D42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83" t="s">
        <v>80</v>
      </c>
      <c r="B3" s="83"/>
      <c r="C3" s="83"/>
      <c r="D3" s="83"/>
      <c r="E3" s="83"/>
      <c r="F3" s="83"/>
      <c r="G3" s="83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34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7">
        <v>35061.3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7">
        <v>0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7">
        <v>8619.1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7">
        <v>7591.93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7">
        <v>25253.53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7">
        <v>57805.62</v>
      </c>
      <c r="D11" s="1"/>
      <c r="E11" s="1"/>
      <c r="F11" s="36"/>
      <c r="G11" s="36"/>
    </row>
    <row r="12" spans="1:7" ht="15.75">
      <c r="A12" s="55">
        <v>7</v>
      </c>
      <c r="B12" s="56" t="s">
        <v>57</v>
      </c>
      <c r="C12" s="67">
        <v>40484.65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7">
        <v>97551.17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7">
        <v>21204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7">
        <v>0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7">
        <v>23039.79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7">
        <v>3163.31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7">
        <v>18039.29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7">
        <v>2592.06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7">
        <v>2072.82</v>
      </c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7">
        <v>7817.87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7">
        <v>28811.26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7">
        <v>2430.07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7">
        <v>2046.03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7">
        <v>13174.36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7">
        <v>23276.47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7">
        <v>12923.83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7">
        <v>3517.07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7">
        <v>32589.42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7">
        <v>11256.25</v>
      </c>
      <c r="D30" s="1"/>
      <c r="E30" s="1"/>
      <c r="F30" s="36"/>
      <c r="G30" s="36"/>
    </row>
    <row r="31" spans="1:7" ht="15.75">
      <c r="A31" s="55">
        <v>26</v>
      </c>
      <c r="B31" s="56" t="s">
        <v>39</v>
      </c>
      <c r="C31" s="67">
        <v>1776.58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7">
        <v>15572.09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7">
        <v>0</v>
      </c>
      <c r="D33" s="1"/>
      <c r="E33" s="1"/>
      <c r="F33" s="36"/>
      <c r="G33" s="36"/>
    </row>
    <row r="34" spans="1:7" ht="15.75">
      <c r="A34" s="55">
        <v>29</v>
      </c>
      <c r="B34" s="56" t="s">
        <v>43</v>
      </c>
      <c r="C34" s="67">
        <v>3283.58</v>
      </c>
      <c r="D34" s="1"/>
      <c r="E34" s="1"/>
      <c r="F34" s="36"/>
      <c r="G34" s="36"/>
    </row>
    <row r="35" spans="1:7" ht="15.75">
      <c r="A35" s="55">
        <v>30</v>
      </c>
      <c r="B35" s="56" t="s">
        <v>45</v>
      </c>
      <c r="C35" s="67">
        <v>2505.02</v>
      </c>
      <c r="D35" s="1"/>
      <c r="E35" s="1"/>
      <c r="F35" s="36"/>
      <c r="G35" s="36"/>
    </row>
    <row r="36" spans="1:7" ht="15.75">
      <c r="A36" s="55">
        <v>31</v>
      </c>
      <c r="B36" s="56" t="s">
        <v>58</v>
      </c>
      <c r="C36" s="67">
        <v>1261.56</v>
      </c>
      <c r="D36" s="1"/>
      <c r="E36" s="1"/>
      <c r="F36" s="36"/>
      <c r="G36" s="36"/>
    </row>
    <row r="37" spans="1:7" ht="15.75">
      <c r="A37" s="55">
        <v>32</v>
      </c>
      <c r="B37" s="56" t="s">
        <v>59</v>
      </c>
      <c r="C37" s="67">
        <v>1511.39</v>
      </c>
      <c r="D37" s="1"/>
      <c r="E37" s="1"/>
      <c r="F37" s="36"/>
      <c r="G37" s="36"/>
    </row>
    <row r="38" spans="1:7" ht="15.75">
      <c r="A38" s="55">
        <v>33</v>
      </c>
      <c r="B38" s="56" t="s">
        <v>68</v>
      </c>
      <c r="C38" s="67">
        <v>626.86</v>
      </c>
      <c r="D38" s="1"/>
      <c r="E38" s="1"/>
      <c r="F38" s="36"/>
      <c r="G38" s="36"/>
    </row>
    <row r="39" spans="1:7" ht="15.75">
      <c r="A39" s="57"/>
      <c r="B39" s="57" t="s">
        <v>30</v>
      </c>
      <c r="C39" s="7">
        <f>SUM(C6:C38)</f>
        <v>506858.2800000001</v>
      </c>
      <c r="D39" s="1"/>
      <c r="E39" s="1"/>
      <c r="F39" s="36"/>
      <c r="G39" s="36"/>
    </row>
    <row r="40" spans="1:7" ht="14.25">
      <c r="A40" s="36"/>
      <c r="B40" s="36"/>
      <c r="C40" s="38"/>
      <c r="D40" s="1"/>
      <c r="E40" s="1"/>
      <c r="F40" s="36"/>
      <c r="G40" s="36"/>
    </row>
    <row r="41" spans="1:7" ht="14.25">
      <c r="A41" s="36"/>
      <c r="B41" s="36"/>
      <c r="C41" s="38"/>
      <c r="D41" s="1"/>
      <c r="E41" s="36"/>
      <c r="F41" s="36"/>
      <c r="G41" s="36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1">
      <selection activeCell="H26" sqref="H26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4" t="s">
        <v>81</v>
      </c>
      <c r="B4" s="84"/>
      <c r="C4" s="84"/>
      <c r="D4" s="84"/>
      <c r="E4" s="84"/>
      <c r="F4" s="84"/>
      <c r="G4" s="84"/>
      <c r="H4" s="84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62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10142.74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/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4"/>
    </row>
    <row r="10" spans="1:3" ht="15.75">
      <c r="A10" s="55">
        <v>4</v>
      </c>
      <c r="B10" s="56" t="s">
        <v>9</v>
      </c>
      <c r="C10" s="64">
        <v>385.5</v>
      </c>
    </row>
    <row r="11" spans="1:3" ht="15.75">
      <c r="A11" s="55">
        <v>5</v>
      </c>
      <c r="B11" s="56" t="s">
        <v>10</v>
      </c>
      <c r="C11" s="64">
        <v>3006.07</v>
      </c>
    </row>
    <row r="12" spans="1:3" ht="15.75">
      <c r="A12" s="55">
        <v>6</v>
      </c>
      <c r="B12" s="56" t="s">
        <v>11</v>
      </c>
      <c r="C12" s="64">
        <v>6703.68</v>
      </c>
    </row>
    <row r="13" spans="1:3" ht="15.75">
      <c r="A13" s="55">
        <v>7</v>
      </c>
      <c r="B13" s="56" t="s">
        <v>57</v>
      </c>
      <c r="C13" s="64">
        <v>997.18</v>
      </c>
    </row>
    <row r="14" spans="1:3" ht="15.75">
      <c r="A14" s="55">
        <v>8</v>
      </c>
      <c r="B14" s="56" t="s">
        <v>12</v>
      </c>
      <c r="C14" s="64">
        <v>17965.3</v>
      </c>
    </row>
    <row r="15" spans="1:3" ht="15.75">
      <c r="A15" s="55">
        <v>9</v>
      </c>
      <c r="B15" s="56" t="s">
        <v>13</v>
      </c>
      <c r="C15" s="64">
        <v>7130.43</v>
      </c>
    </row>
    <row r="16" spans="1:3" ht="15.75">
      <c r="A16" s="55">
        <v>10</v>
      </c>
      <c r="B16" s="56" t="s">
        <v>14</v>
      </c>
      <c r="C16" s="64"/>
    </row>
    <row r="17" spans="1:3" ht="15.75">
      <c r="A17" s="55">
        <v>11</v>
      </c>
      <c r="B17" s="56" t="s">
        <v>15</v>
      </c>
      <c r="C17" s="64">
        <v>8131.83</v>
      </c>
    </row>
    <row r="18" spans="1:3" ht="15.75">
      <c r="A18" s="55">
        <v>12</v>
      </c>
      <c r="B18" s="56" t="s">
        <v>16</v>
      </c>
      <c r="C18" s="64">
        <v>2824.52</v>
      </c>
    </row>
    <row r="19" spans="1:3" ht="15.75">
      <c r="A19" s="55">
        <v>13</v>
      </c>
      <c r="B19" s="56" t="s">
        <v>17</v>
      </c>
      <c r="C19" s="64">
        <v>3372.58</v>
      </c>
    </row>
    <row r="20" spans="1:3" ht="15.75">
      <c r="A20" s="55">
        <v>14</v>
      </c>
      <c r="B20" s="56" t="s">
        <v>18</v>
      </c>
      <c r="C20" s="64"/>
    </row>
    <row r="21" spans="1:3" ht="15.75">
      <c r="A21" s="55">
        <v>15</v>
      </c>
      <c r="B21" s="56" t="s">
        <v>19</v>
      </c>
      <c r="C21" s="64"/>
    </row>
    <row r="22" spans="1:3" ht="15.75">
      <c r="A22" s="55">
        <v>16</v>
      </c>
      <c r="B22" s="56" t="s">
        <v>20</v>
      </c>
      <c r="C22" s="64">
        <v>3780.03</v>
      </c>
    </row>
    <row r="23" spans="1:3" ht="15.75">
      <c r="A23" s="55">
        <v>17</v>
      </c>
      <c r="B23" s="56" t="s">
        <v>21</v>
      </c>
      <c r="C23" s="64">
        <v>5006.84</v>
      </c>
    </row>
    <row r="24" spans="1:3" ht="15.75">
      <c r="A24" s="55">
        <v>18</v>
      </c>
      <c r="B24" s="56" t="s">
        <v>22</v>
      </c>
      <c r="C24" s="64"/>
    </row>
    <row r="25" spans="1:3" ht="15.75">
      <c r="A25" s="55">
        <v>19</v>
      </c>
      <c r="B25" s="56" t="s">
        <v>23</v>
      </c>
      <c r="C25" s="64"/>
    </row>
    <row r="26" spans="1:3" ht="15.75">
      <c r="A26" s="55">
        <v>20</v>
      </c>
      <c r="B26" s="56" t="s">
        <v>24</v>
      </c>
      <c r="C26" s="64">
        <v>2938.68</v>
      </c>
    </row>
    <row r="27" spans="1:3" ht="15.75">
      <c r="A27" s="55">
        <v>21</v>
      </c>
      <c r="B27" s="56" t="s">
        <v>25</v>
      </c>
      <c r="C27" s="64">
        <v>2937.68</v>
      </c>
    </row>
    <row r="28" spans="1:3" ht="15.75">
      <c r="A28" s="55">
        <v>22</v>
      </c>
      <c r="B28" s="56" t="s">
        <v>26</v>
      </c>
      <c r="C28" s="64">
        <v>1074.95</v>
      </c>
    </row>
    <row r="29" spans="1:3" ht="15.75">
      <c r="A29" s="55">
        <v>23</v>
      </c>
      <c r="B29" s="56" t="s">
        <v>27</v>
      </c>
      <c r="C29" s="64"/>
    </row>
    <row r="30" spans="1:3" ht="15.75">
      <c r="A30" s="55">
        <v>24</v>
      </c>
      <c r="B30" s="56" t="s">
        <v>28</v>
      </c>
      <c r="C30" s="64">
        <v>5258.34</v>
      </c>
    </row>
    <row r="31" spans="1:3" ht="15.75">
      <c r="A31" s="55">
        <v>25</v>
      </c>
      <c r="B31" s="56" t="s">
        <v>29</v>
      </c>
      <c r="C31" s="64">
        <v>1762.14</v>
      </c>
    </row>
    <row r="32" spans="1:3" ht="15.75">
      <c r="A32" s="55">
        <v>26</v>
      </c>
      <c r="B32" s="56" t="s">
        <v>39</v>
      </c>
      <c r="C32" s="64"/>
    </row>
    <row r="33" spans="1:3" ht="15.75">
      <c r="A33" s="55">
        <v>27</v>
      </c>
      <c r="B33" s="56" t="s">
        <v>40</v>
      </c>
      <c r="C33" s="64">
        <v>4167.81</v>
      </c>
    </row>
    <row r="34" spans="1:3" ht="15.75">
      <c r="A34" s="55">
        <v>28</v>
      </c>
      <c r="B34" s="56" t="s">
        <v>41</v>
      </c>
      <c r="C34" s="64"/>
    </row>
    <row r="35" spans="1:3" ht="15.75">
      <c r="A35" s="55">
        <v>29</v>
      </c>
      <c r="B35" s="56" t="s">
        <v>43</v>
      </c>
      <c r="C35" s="64"/>
    </row>
    <row r="36" spans="1:3" ht="15.75">
      <c r="A36" s="55">
        <v>30</v>
      </c>
      <c r="B36" s="56" t="s">
        <v>45</v>
      </c>
      <c r="C36" s="64"/>
    </row>
    <row r="37" spans="1:3" ht="15.75">
      <c r="A37" s="55">
        <v>31</v>
      </c>
      <c r="B37" s="56" t="s">
        <v>58</v>
      </c>
      <c r="C37" s="64"/>
    </row>
    <row r="38" spans="1:3" ht="15.75">
      <c r="A38" s="55">
        <v>32</v>
      </c>
      <c r="B38" s="56" t="s">
        <v>59</v>
      </c>
      <c r="C38" s="64">
        <v>1111.75</v>
      </c>
    </row>
    <row r="39" spans="1:3" ht="15.75">
      <c r="A39" s="55">
        <v>33</v>
      </c>
      <c r="B39" s="56" t="s">
        <v>68</v>
      </c>
      <c r="C39" s="64"/>
    </row>
    <row r="40" spans="1:3" ht="15.75">
      <c r="A40" s="57"/>
      <c r="B40" s="57" t="s">
        <v>30</v>
      </c>
      <c r="C40" s="65">
        <f>SUM(C7:C39)</f>
        <v>88698.04999999997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E25" sqref="E2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4" t="s">
        <v>82</v>
      </c>
      <c r="B3" s="84"/>
      <c r="C3" s="84"/>
      <c r="D3" s="84"/>
      <c r="E3" s="84"/>
      <c r="F3" s="84"/>
      <c r="G3" s="84"/>
    </row>
    <row r="4" spans="1:7" ht="15">
      <c r="A4" s="85"/>
      <c r="B4" s="85"/>
      <c r="C4" s="41" t="s">
        <v>35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36</v>
      </c>
      <c r="D5" s="42" t="s">
        <v>37</v>
      </c>
      <c r="E5" s="43" t="s">
        <v>38</v>
      </c>
      <c r="F5" s="36"/>
      <c r="G5" s="36"/>
    </row>
    <row r="6" spans="1:7" ht="15.75">
      <c r="A6" s="55">
        <v>1</v>
      </c>
      <c r="B6" s="56" t="s">
        <v>6</v>
      </c>
      <c r="C6" s="6">
        <v>30131.08</v>
      </c>
      <c r="D6" s="6">
        <v>50598</v>
      </c>
      <c r="E6" s="7">
        <f>C6+D6</f>
        <v>80729.08</v>
      </c>
      <c r="F6" s="36"/>
      <c r="G6" s="36"/>
    </row>
    <row r="7" spans="1:7" ht="15.75">
      <c r="A7" s="55">
        <v>2</v>
      </c>
      <c r="B7" s="56" t="s">
        <v>7</v>
      </c>
      <c r="C7" s="6"/>
      <c r="D7" s="6"/>
      <c r="E7" s="7">
        <f aca="true" t="shared" si="0" ref="E7:E39">C7+D7</f>
        <v>0</v>
      </c>
      <c r="F7" s="36"/>
      <c r="G7" s="36"/>
    </row>
    <row r="8" spans="1:7" ht="15.75">
      <c r="A8" s="55">
        <v>3</v>
      </c>
      <c r="B8" s="56" t="s">
        <v>8</v>
      </c>
      <c r="C8" s="6">
        <v>326.68</v>
      </c>
      <c r="D8" s="6">
        <v>514.29</v>
      </c>
      <c r="E8" s="7">
        <f t="shared" si="0"/>
        <v>840.97</v>
      </c>
      <c r="F8" s="36"/>
      <c r="G8" s="36"/>
    </row>
    <row r="9" spans="1:7" ht="15.75">
      <c r="A9" s="55">
        <v>4</v>
      </c>
      <c r="B9" s="56" t="s">
        <v>9</v>
      </c>
      <c r="C9" s="6">
        <v>2353.47</v>
      </c>
      <c r="D9" s="6">
        <v>2452.63</v>
      </c>
      <c r="E9" s="7">
        <f t="shared" si="0"/>
        <v>4806.1</v>
      </c>
      <c r="F9" s="36"/>
      <c r="G9" s="36"/>
    </row>
    <row r="10" spans="1:7" ht="15.75">
      <c r="A10" s="55">
        <v>5</v>
      </c>
      <c r="B10" s="56" t="s">
        <v>10</v>
      </c>
      <c r="C10" s="6">
        <v>6099.21</v>
      </c>
      <c r="D10" s="6">
        <v>9151.11</v>
      </c>
      <c r="E10" s="7">
        <f t="shared" si="0"/>
        <v>15250.32</v>
      </c>
      <c r="F10" s="36"/>
      <c r="G10" s="36"/>
    </row>
    <row r="11" spans="1:7" ht="15.75">
      <c r="A11" s="55">
        <v>6</v>
      </c>
      <c r="B11" s="56" t="s">
        <v>11</v>
      </c>
      <c r="C11" s="6">
        <v>43836.67</v>
      </c>
      <c r="D11" s="6">
        <v>57620.6</v>
      </c>
      <c r="E11" s="7">
        <f t="shared" si="0"/>
        <v>101457.26999999999</v>
      </c>
      <c r="F11" s="36"/>
      <c r="G11" s="36"/>
    </row>
    <row r="12" spans="1:7" ht="15.75">
      <c r="A12" s="55">
        <v>7</v>
      </c>
      <c r="B12" s="56" t="s">
        <v>57</v>
      </c>
      <c r="C12" s="6">
        <v>10010.2</v>
      </c>
      <c r="D12" s="6">
        <v>17329.96</v>
      </c>
      <c r="E12" s="7">
        <f t="shared" si="0"/>
        <v>27340.16</v>
      </c>
      <c r="F12" s="36"/>
      <c r="G12" s="36"/>
    </row>
    <row r="13" spans="1:7" ht="15.75">
      <c r="A13" s="55">
        <v>8</v>
      </c>
      <c r="B13" s="56" t="s">
        <v>12</v>
      </c>
      <c r="C13" s="6">
        <v>54895.26</v>
      </c>
      <c r="D13" s="6">
        <v>87979.38</v>
      </c>
      <c r="E13" s="7">
        <f t="shared" si="0"/>
        <v>142874.64</v>
      </c>
      <c r="F13" s="36"/>
      <c r="G13" s="36"/>
    </row>
    <row r="14" spans="1:7" ht="15.75">
      <c r="A14" s="55">
        <v>9</v>
      </c>
      <c r="B14" s="56" t="s">
        <v>13</v>
      </c>
      <c r="C14" s="6">
        <v>11834.89</v>
      </c>
      <c r="D14" s="6">
        <v>21157.74</v>
      </c>
      <c r="E14" s="7">
        <f t="shared" si="0"/>
        <v>32992.630000000005</v>
      </c>
      <c r="F14" s="36"/>
      <c r="G14" s="36"/>
    </row>
    <row r="15" spans="1:7" ht="15.75">
      <c r="A15" s="55">
        <v>10</v>
      </c>
      <c r="B15" s="56" t="s">
        <v>14</v>
      </c>
      <c r="C15" s="6"/>
      <c r="D15" s="6"/>
      <c r="E15" s="7">
        <f t="shared" si="0"/>
        <v>0</v>
      </c>
      <c r="F15" s="36"/>
      <c r="G15" s="36"/>
    </row>
    <row r="16" spans="1:7" ht="15.75">
      <c r="A16" s="55">
        <v>11</v>
      </c>
      <c r="B16" s="56" t="s">
        <v>15</v>
      </c>
      <c r="C16" s="6">
        <v>8841.89</v>
      </c>
      <c r="D16" s="6">
        <v>19302.49</v>
      </c>
      <c r="E16" s="7">
        <f t="shared" si="0"/>
        <v>28144.38</v>
      </c>
      <c r="F16" s="36"/>
      <c r="G16" s="36"/>
    </row>
    <row r="17" spans="1:7" ht="15.75">
      <c r="A17" s="55">
        <v>12</v>
      </c>
      <c r="B17" s="56" t="s">
        <v>16</v>
      </c>
      <c r="C17" s="6">
        <v>818.32</v>
      </c>
      <c r="D17" s="6">
        <v>3174.4</v>
      </c>
      <c r="E17" s="7">
        <f t="shared" si="0"/>
        <v>3992.7200000000003</v>
      </c>
      <c r="F17" s="36"/>
      <c r="G17" s="36"/>
    </row>
    <row r="18" spans="1:7" ht="15.75">
      <c r="A18" s="55">
        <v>13</v>
      </c>
      <c r="B18" s="56" t="s">
        <v>17</v>
      </c>
      <c r="C18" s="6">
        <v>12559.11</v>
      </c>
      <c r="D18" s="6">
        <v>23408.04</v>
      </c>
      <c r="E18" s="7">
        <f t="shared" si="0"/>
        <v>35967.15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>
        <v>185.62</v>
      </c>
      <c r="D20" s="6">
        <v>1086</v>
      </c>
      <c r="E20" s="7">
        <f t="shared" si="0"/>
        <v>1271.62</v>
      </c>
      <c r="F20" s="36"/>
      <c r="G20" s="36"/>
    </row>
    <row r="21" spans="1:7" ht="15.75">
      <c r="A21" s="55">
        <v>16</v>
      </c>
      <c r="B21" s="56" t="s">
        <v>20</v>
      </c>
      <c r="C21" s="6">
        <v>5047.27</v>
      </c>
      <c r="D21" s="6">
        <v>7459.27</v>
      </c>
      <c r="E21" s="7">
        <f t="shared" si="0"/>
        <v>12506.54</v>
      </c>
      <c r="F21" s="36"/>
      <c r="G21" s="36"/>
    </row>
    <row r="22" spans="1:7" ht="15.75">
      <c r="A22" s="55">
        <v>17</v>
      </c>
      <c r="B22" s="56" t="s">
        <v>21</v>
      </c>
      <c r="C22" s="6">
        <v>8676.88</v>
      </c>
      <c r="D22" s="6">
        <v>23481.32</v>
      </c>
      <c r="E22" s="7">
        <f t="shared" si="0"/>
        <v>32158.199999999997</v>
      </c>
      <c r="F22" s="36"/>
      <c r="G22" s="36"/>
    </row>
    <row r="23" spans="1:7" ht="15.75">
      <c r="A23" s="55">
        <v>18</v>
      </c>
      <c r="B23" s="56" t="s">
        <v>22</v>
      </c>
      <c r="C23" s="6">
        <v>199.96</v>
      </c>
      <c r="D23" s="6">
        <v>955.01</v>
      </c>
      <c r="E23" s="7">
        <f t="shared" si="0"/>
        <v>1154.97</v>
      </c>
      <c r="F23" s="36"/>
      <c r="G23" s="36"/>
    </row>
    <row r="24" spans="1:7" ht="15.75">
      <c r="A24" s="55">
        <v>19</v>
      </c>
      <c r="B24" s="56" t="s">
        <v>23</v>
      </c>
      <c r="C24" s="6">
        <v>1443.09</v>
      </c>
      <c r="D24" s="6">
        <v>654.56</v>
      </c>
      <c r="E24" s="7">
        <f t="shared" si="0"/>
        <v>2097.6499999999996</v>
      </c>
      <c r="F24" s="36"/>
      <c r="G24" s="36"/>
    </row>
    <row r="25" spans="1:7" ht="15.75">
      <c r="A25" s="55">
        <v>20</v>
      </c>
      <c r="B25" s="56" t="s">
        <v>24</v>
      </c>
      <c r="C25" s="6">
        <v>11295.91</v>
      </c>
      <c r="D25" s="6">
        <v>11496.78</v>
      </c>
      <c r="E25" s="7">
        <f t="shared" si="0"/>
        <v>22792.690000000002</v>
      </c>
      <c r="F25" s="36"/>
      <c r="G25" s="36"/>
    </row>
    <row r="26" spans="1:7" ht="15.75">
      <c r="A26" s="55">
        <v>21</v>
      </c>
      <c r="B26" s="56" t="s">
        <v>25</v>
      </c>
      <c r="C26" s="6">
        <v>12731.82</v>
      </c>
      <c r="D26" s="6">
        <v>25888.31</v>
      </c>
      <c r="E26" s="7">
        <f t="shared" si="0"/>
        <v>38620.130000000005</v>
      </c>
      <c r="F26" s="36"/>
      <c r="G26" s="36"/>
    </row>
    <row r="27" spans="1:7" ht="15.75">
      <c r="A27" s="55">
        <v>22</v>
      </c>
      <c r="B27" s="56" t="s">
        <v>26</v>
      </c>
      <c r="C27" s="6">
        <v>2295.77</v>
      </c>
      <c r="D27" s="6">
        <v>9983.01</v>
      </c>
      <c r="E27" s="7">
        <f t="shared" si="0"/>
        <v>12278.78</v>
      </c>
      <c r="F27" s="36"/>
      <c r="G27" s="36"/>
    </row>
    <row r="28" spans="1:7" ht="15.75">
      <c r="A28" s="55">
        <v>23</v>
      </c>
      <c r="B28" s="56" t="s">
        <v>27</v>
      </c>
      <c r="C28" s="6"/>
      <c r="D28" s="6"/>
      <c r="E28" s="7">
        <f t="shared" si="0"/>
        <v>0</v>
      </c>
      <c r="F28" s="36"/>
      <c r="G28" s="36"/>
    </row>
    <row r="29" spans="1:7" ht="15.75">
      <c r="A29" s="55">
        <v>24</v>
      </c>
      <c r="B29" s="56" t="s">
        <v>28</v>
      </c>
      <c r="C29" s="6">
        <v>12525.97</v>
      </c>
      <c r="D29" s="6">
        <v>24745.87</v>
      </c>
      <c r="E29" s="7">
        <f t="shared" si="0"/>
        <v>37271.84</v>
      </c>
      <c r="F29" s="36"/>
      <c r="G29" s="36"/>
    </row>
    <row r="30" spans="1:7" ht="15.75">
      <c r="A30" s="55">
        <v>25</v>
      </c>
      <c r="B30" s="56" t="s">
        <v>29</v>
      </c>
      <c r="C30" s="6">
        <v>1557.81</v>
      </c>
      <c r="D30" s="6">
        <v>1364.28</v>
      </c>
      <c r="E30" s="7">
        <f t="shared" si="0"/>
        <v>2922.09</v>
      </c>
      <c r="F30" s="36"/>
      <c r="G30" s="36"/>
    </row>
    <row r="31" spans="1:7" ht="15.75">
      <c r="A31" s="55">
        <v>26</v>
      </c>
      <c r="B31" s="56" t="s">
        <v>39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>
        <v>10555.46</v>
      </c>
      <c r="D32" s="6">
        <v>12087.31</v>
      </c>
      <c r="E32" s="7">
        <f t="shared" si="0"/>
        <v>22642.769999999997</v>
      </c>
      <c r="F32" s="36"/>
      <c r="G32" s="36"/>
    </row>
    <row r="33" spans="1:7" ht="15.75">
      <c r="A33" s="55">
        <v>28</v>
      </c>
      <c r="B33" s="56" t="s">
        <v>41</v>
      </c>
      <c r="C33" s="6"/>
      <c r="D33" s="6"/>
      <c r="E33" s="7">
        <f t="shared" si="0"/>
        <v>0</v>
      </c>
      <c r="F33" s="36"/>
      <c r="G33" s="36"/>
    </row>
    <row r="34" spans="1:7" ht="15.75">
      <c r="A34" s="55">
        <v>29</v>
      </c>
      <c r="B34" s="56" t="s">
        <v>43</v>
      </c>
      <c r="C34" s="6">
        <v>53.25</v>
      </c>
      <c r="D34" s="6">
        <v>558.18</v>
      </c>
      <c r="E34" s="7">
        <f t="shared" si="0"/>
        <v>611.43</v>
      </c>
      <c r="F34" s="36"/>
      <c r="G34" s="36"/>
    </row>
    <row r="35" spans="1:7" ht="15.75">
      <c r="A35" s="55">
        <v>30</v>
      </c>
      <c r="B35" s="56" t="s">
        <v>45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58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59</v>
      </c>
      <c r="C37" s="6">
        <v>891.81</v>
      </c>
      <c r="D37" s="6">
        <v>1631.61</v>
      </c>
      <c r="E37" s="7">
        <f t="shared" si="0"/>
        <v>2523.42</v>
      </c>
      <c r="F37" s="36"/>
      <c r="G37" s="36"/>
    </row>
    <row r="38" spans="1:7" ht="15.75">
      <c r="A38" s="55">
        <v>33</v>
      </c>
      <c r="B38" s="56" t="s">
        <v>68</v>
      </c>
      <c r="C38" s="6"/>
      <c r="D38" s="6"/>
      <c r="E38" s="7">
        <f t="shared" si="0"/>
        <v>0</v>
      </c>
      <c r="F38" s="36"/>
      <c r="G38" s="36"/>
    </row>
    <row r="39" spans="1:7" ht="15.75">
      <c r="A39" s="57"/>
      <c r="B39" s="57" t="s">
        <v>30</v>
      </c>
      <c r="C39" s="6">
        <f>SUM(C6:C38)</f>
        <v>249167.4</v>
      </c>
      <c r="D39" s="6">
        <f>SUM(D6:D38)</f>
        <v>414080.1500000001</v>
      </c>
      <c r="E39" s="7">
        <f t="shared" si="0"/>
        <v>663247.55</v>
      </c>
      <c r="F39" s="36"/>
      <c r="G39" s="36"/>
    </row>
    <row r="40" spans="1:7" ht="14.25">
      <c r="A40" s="36"/>
      <c r="B40" s="36"/>
      <c r="C40" s="36"/>
      <c r="D40" s="36"/>
      <c r="E40" s="1"/>
      <c r="F40" s="36"/>
      <c r="G40" s="36"/>
    </row>
    <row r="41" spans="1:7" ht="14.25">
      <c r="A41" s="36"/>
      <c r="B41" s="36"/>
      <c r="C41" s="36"/>
      <c r="D41" s="36"/>
      <c r="E41" s="36"/>
      <c r="F41" s="36"/>
      <c r="G41" s="36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M37" sqref="M37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3" t="s">
        <v>83</v>
      </c>
      <c r="B3" s="83"/>
      <c r="C3" s="83"/>
      <c r="D3" s="83"/>
      <c r="E3" s="83"/>
      <c r="F3" s="83"/>
    </row>
    <row r="4" spans="1:6" ht="15">
      <c r="A4" s="86"/>
      <c r="B4" s="86"/>
      <c r="C4" s="86"/>
      <c r="D4" s="86"/>
      <c r="E4" s="86"/>
      <c r="F4" s="36"/>
    </row>
    <row r="5" spans="1:6" ht="31.5">
      <c r="A5" s="50" t="s">
        <v>0</v>
      </c>
      <c r="B5" s="51" t="s">
        <v>1</v>
      </c>
      <c r="C5" s="51" t="s">
        <v>60</v>
      </c>
      <c r="D5" s="51" t="s">
        <v>61</v>
      </c>
      <c r="E5" s="36"/>
      <c r="F5" s="36"/>
    </row>
    <row r="6" spans="1:4" ht="15.75">
      <c r="A6" s="55">
        <v>1</v>
      </c>
      <c r="B6" s="56" t="s">
        <v>6</v>
      </c>
      <c r="C6" s="64">
        <v>10080</v>
      </c>
      <c r="D6" s="64">
        <v>960</v>
      </c>
    </row>
    <row r="7" spans="1:4" ht="15.75">
      <c r="A7" s="55">
        <v>2</v>
      </c>
      <c r="B7" s="56" t="s">
        <v>7</v>
      </c>
      <c r="C7" s="64"/>
      <c r="D7" s="64"/>
    </row>
    <row r="8" spans="1:4" ht="15.75">
      <c r="A8" s="55">
        <v>3</v>
      </c>
      <c r="B8" s="56" t="s">
        <v>8</v>
      </c>
      <c r="C8" s="64">
        <v>120</v>
      </c>
      <c r="D8" s="64"/>
    </row>
    <row r="9" spans="1:4" ht="15.75">
      <c r="A9" s="55">
        <v>4</v>
      </c>
      <c r="B9" s="56" t="s">
        <v>9</v>
      </c>
      <c r="C9" s="64">
        <v>480</v>
      </c>
      <c r="D9" s="64">
        <v>120</v>
      </c>
    </row>
    <row r="10" spans="1:4" ht="15.75">
      <c r="A10" s="55">
        <v>5</v>
      </c>
      <c r="B10" s="56" t="s">
        <v>10</v>
      </c>
      <c r="C10" s="64">
        <v>2520</v>
      </c>
      <c r="D10" s="64"/>
    </row>
    <row r="11" spans="1:4" ht="15.75">
      <c r="A11" s="55">
        <v>6</v>
      </c>
      <c r="B11" s="56" t="s">
        <v>11</v>
      </c>
      <c r="C11" s="64">
        <v>9840</v>
      </c>
      <c r="D11" s="64">
        <v>480</v>
      </c>
    </row>
    <row r="12" spans="1:4" ht="15.75">
      <c r="A12" s="55">
        <v>7</v>
      </c>
      <c r="B12" s="56" t="s">
        <v>57</v>
      </c>
      <c r="C12" s="64">
        <v>2880</v>
      </c>
      <c r="D12" s="64"/>
    </row>
    <row r="13" spans="1:4" ht="15.75">
      <c r="A13" s="55">
        <v>8</v>
      </c>
      <c r="B13" s="56" t="s">
        <v>12</v>
      </c>
      <c r="C13" s="64">
        <v>16260</v>
      </c>
      <c r="D13" s="64">
        <v>3960</v>
      </c>
    </row>
    <row r="14" spans="1:4" ht="15.75">
      <c r="A14" s="55">
        <v>9</v>
      </c>
      <c r="B14" s="56" t="s">
        <v>13</v>
      </c>
      <c r="C14" s="64">
        <v>4800</v>
      </c>
      <c r="D14" s="64"/>
    </row>
    <row r="15" spans="1:4" ht="15.75">
      <c r="A15" s="55">
        <v>10</v>
      </c>
      <c r="B15" s="56" t="s">
        <v>14</v>
      </c>
      <c r="C15" s="64"/>
      <c r="D15" s="64"/>
    </row>
    <row r="16" spans="1:4" ht="15.75">
      <c r="A16" s="55">
        <v>11</v>
      </c>
      <c r="B16" s="56" t="s">
        <v>15</v>
      </c>
      <c r="C16" s="64">
        <v>3120</v>
      </c>
      <c r="D16" s="64"/>
    </row>
    <row r="17" spans="1:4" ht="15.75">
      <c r="A17" s="55">
        <v>12</v>
      </c>
      <c r="B17" s="56" t="s">
        <v>16</v>
      </c>
      <c r="C17" s="64">
        <v>840</v>
      </c>
      <c r="D17" s="64"/>
    </row>
    <row r="18" spans="1:4" ht="15.75">
      <c r="A18" s="55">
        <v>13</v>
      </c>
      <c r="B18" s="56" t="s">
        <v>17</v>
      </c>
      <c r="C18" s="64">
        <v>3720</v>
      </c>
      <c r="D18" s="64">
        <v>480</v>
      </c>
    </row>
    <row r="19" spans="1:4" ht="15.75">
      <c r="A19" s="55">
        <v>14</v>
      </c>
      <c r="B19" s="56" t="s">
        <v>18</v>
      </c>
      <c r="C19" s="64"/>
      <c r="D19" s="64"/>
    </row>
    <row r="20" spans="1:4" ht="15.75">
      <c r="A20" s="55">
        <v>15</v>
      </c>
      <c r="B20" s="56" t="s">
        <v>19</v>
      </c>
      <c r="C20" s="64">
        <v>120</v>
      </c>
      <c r="D20" s="64"/>
    </row>
    <row r="21" spans="1:4" ht="15.75">
      <c r="A21" s="55">
        <v>16</v>
      </c>
      <c r="B21" s="56" t="s">
        <v>20</v>
      </c>
      <c r="C21" s="64">
        <v>2520</v>
      </c>
      <c r="D21" s="64"/>
    </row>
    <row r="22" spans="1:4" ht="15.75">
      <c r="A22" s="55">
        <v>17</v>
      </c>
      <c r="B22" s="56" t="s">
        <v>21</v>
      </c>
      <c r="C22" s="64">
        <v>4200</v>
      </c>
      <c r="D22" s="64"/>
    </row>
    <row r="23" spans="1:4" ht="15.75">
      <c r="A23" s="55">
        <v>18</v>
      </c>
      <c r="B23" s="56" t="s">
        <v>22</v>
      </c>
      <c r="C23" s="64">
        <v>240</v>
      </c>
      <c r="D23" s="64"/>
    </row>
    <row r="24" spans="1:4" ht="15.75">
      <c r="A24" s="55">
        <v>19</v>
      </c>
      <c r="B24" s="56" t="s">
        <v>23</v>
      </c>
      <c r="C24" s="64">
        <v>120</v>
      </c>
      <c r="D24" s="64"/>
    </row>
    <row r="25" spans="1:4" ht="15.75">
      <c r="A25" s="55">
        <v>20</v>
      </c>
      <c r="B25" s="56" t="s">
        <v>24</v>
      </c>
      <c r="C25" s="64">
        <v>2520</v>
      </c>
      <c r="D25" s="64"/>
    </row>
    <row r="26" spans="1:4" ht="15.75">
      <c r="A26" s="55">
        <v>21</v>
      </c>
      <c r="B26" s="56" t="s">
        <v>25</v>
      </c>
      <c r="C26" s="64">
        <v>4800</v>
      </c>
      <c r="D26" s="64">
        <v>120</v>
      </c>
    </row>
    <row r="27" spans="1:4" ht="15.75">
      <c r="A27" s="55">
        <v>22</v>
      </c>
      <c r="B27" s="56" t="s">
        <v>26</v>
      </c>
      <c r="C27" s="64">
        <v>1560</v>
      </c>
      <c r="D27" s="64"/>
    </row>
    <row r="28" spans="1:4" ht="15.75">
      <c r="A28" s="55">
        <v>23</v>
      </c>
      <c r="B28" s="56" t="s">
        <v>27</v>
      </c>
      <c r="C28" s="64"/>
      <c r="D28" s="64"/>
    </row>
    <row r="29" spans="1:4" ht="15.75">
      <c r="A29" s="55">
        <v>24</v>
      </c>
      <c r="B29" s="56" t="s">
        <v>28</v>
      </c>
      <c r="C29" s="64">
        <v>5400</v>
      </c>
      <c r="D29" s="64">
        <v>600</v>
      </c>
    </row>
    <row r="30" spans="1:4" ht="15.75">
      <c r="A30" s="55">
        <v>25</v>
      </c>
      <c r="B30" s="56" t="s">
        <v>29</v>
      </c>
      <c r="C30" s="64">
        <v>480</v>
      </c>
      <c r="D30" s="64"/>
    </row>
    <row r="31" spans="1:4" ht="15.75">
      <c r="A31" s="55">
        <v>26</v>
      </c>
      <c r="B31" s="56" t="s">
        <v>39</v>
      </c>
      <c r="C31" s="64"/>
      <c r="D31" s="64"/>
    </row>
    <row r="32" spans="1:4" ht="15.75">
      <c r="A32" s="55">
        <v>27</v>
      </c>
      <c r="B32" s="56" t="s">
        <v>40</v>
      </c>
      <c r="C32" s="64">
        <v>2520</v>
      </c>
      <c r="D32" s="64"/>
    </row>
    <row r="33" spans="1:4" ht="15.75">
      <c r="A33" s="55">
        <v>28</v>
      </c>
      <c r="B33" s="56" t="s">
        <v>41</v>
      </c>
      <c r="C33" s="64"/>
      <c r="D33" s="64"/>
    </row>
    <row r="34" spans="1:4" ht="15.75">
      <c r="A34" s="55">
        <v>29</v>
      </c>
      <c r="B34" s="56" t="s">
        <v>43</v>
      </c>
      <c r="C34" s="64">
        <v>120</v>
      </c>
      <c r="D34" s="64"/>
    </row>
    <row r="35" spans="1:4" ht="15.75">
      <c r="A35" s="55">
        <v>30</v>
      </c>
      <c r="B35" s="56" t="s">
        <v>45</v>
      </c>
      <c r="C35" s="64"/>
      <c r="D35" s="64"/>
    </row>
    <row r="36" spans="1:4" ht="15.75">
      <c r="A36" s="55">
        <v>31</v>
      </c>
      <c r="B36" s="56" t="s">
        <v>58</v>
      </c>
      <c r="C36" s="64"/>
      <c r="D36" s="64"/>
    </row>
    <row r="37" spans="1:4" ht="15.75">
      <c r="A37" s="55">
        <v>32</v>
      </c>
      <c r="B37" s="56" t="s">
        <v>59</v>
      </c>
      <c r="C37" s="64">
        <v>720</v>
      </c>
      <c r="D37" s="64"/>
    </row>
    <row r="38" spans="1:4" ht="15.75">
      <c r="A38" s="55">
        <v>33</v>
      </c>
      <c r="B38" s="56" t="s">
        <v>68</v>
      </c>
      <c r="C38" s="64"/>
      <c r="D38" s="64"/>
    </row>
    <row r="39" spans="1:4" ht="15.75">
      <c r="A39" s="57"/>
      <c r="B39" s="57" t="s">
        <v>30</v>
      </c>
      <c r="C39" s="65">
        <f>SUM(C6:C38)</f>
        <v>79980</v>
      </c>
      <c r="D39" s="65">
        <f>SUM(D6:D38)</f>
        <v>6720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E33" sqref="E33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84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63</v>
      </c>
      <c r="D5" s="36"/>
      <c r="E5" s="36"/>
    </row>
    <row r="6" spans="1:3" ht="15.75">
      <c r="A6" s="55">
        <v>1</v>
      </c>
      <c r="B6" s="56" t="s">
        <v>6</v>
      </c>
      <c r="C6" s="64">
        <v>26852.66</v>
      </c>
    </row>
    <row r="7" spans="1:3" ht="15.75">
      <c r="A7" s="55">
        <v>2</v>
      </c>
      <c r="B7" s="56" t="s">
        <v>7</v>
      </c>
      <c r="C7" s="64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/>
    </row>
    <row r="12" spans="1:3" ht="15.75">
      <c r="A12" s="55">
        <v>7</v>
      </c>
      <c r="B12" s="56" t="s">
        <v>57</v>
      </c>
      <c r="C12" s="64">
        <v>42605.34</v>
      </c>
    </row>
    <row r="13" spans="1:3" ht="15.75">
      <c r="A13" s="55">
        <v>8</v>
      </c>
      <c r="B13" s="56" t="s">
        <v>12</v>
      </c>
      <c r="C13" s="64">
        <v>56917.89</v>
      </c>
    </row>
    <row r="14" spans="1:3" ht="15.75">
      <c r="A14" s="55">
        <v>9</v>
      </c>
      <c r="B14" s="56" t="s">
        <v>13</v>
      </c>
      <c r="C14" s="64">
        <v>26852.66</v>
      </c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>
        <v>13426.33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/>
    </row>
    <row r="26" spans="1:3" ht="15.75">
      <c r="A26" s="55">
        <v>21</v>
      </c>
      <c r="B26" s="56" t="s">
        <v>25</v>
      </c>
      <c r="C26" s="64">
        <v>44370.37</v>
      </c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/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211025.24999999997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F36" sqref="F36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87" t="s">
        <v>85</v>
      </c>
      <c r="B3" s="87"/>
      <c r="C3" s="87"/>
      <c r="D3" s="87"/>
      <c r="E3" s="87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66</v>
      </c>
      <c r="D5" s="36"/>
      <c r="E5" s="36"/>
    </row>
    <row r="6" spans="1:5" ht="15.75">
      <c r="A6" s="55">
        <v>1</v>
      </c>
      <c r="B6" s="56" t="s">
        <v>6</v>
      </c>
      <c r="C6" s="6">
        <v>95972.3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4">
        <v>178.14</v>
      </c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>
        <v>660.8</v>
      </c>
    </row>
    <row r="11" spans="1:3" ht="15.75">
      <c r="A11" s="55">
        <v>6</v>
      </c>
      <c r="B11" s="56" t="s">
        <v>11</v>
      </c>
      <c r="C11" s="64">
        <v>1994.55</v>
      </c>
    </row>
    <row r="12" spans="1:3" ht="15.75">
      <c r="A12" s="55">
        <v>7</v>
      </c>
      <c r="B12" s="56" t="s">
        <v>57</v>
      </c>
      <c r="C12" s="64">
        <v>190.85</v>
      </c>
    </row>
    <row r="13" spans="1:3" ht="15.75">
      <c r="A13" s="55">
        <v>8</v>
      </c>
      <c r="B13" s="56" t="s">
        <v>12</v>
      </c>
      <c r="C13" s="64">
        <v>174227.24</v>
      </c>
    </row>
    <row r="14" spans="1:3" ht="15.75">
      <c r="A14" s="55">
        <v>9</v>
      </c>
      <c r="B14" s="56" t="s">
        <v>13</v>
      </c>
      <c r="C14" s="64">
        <v>952.42</v>
      </c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>
        <v>101.29</v>
      </c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>
        <v>306.15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>
        <v>731.63</v>
      </c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>
        <v>133.94</v>
      </c>
    </row>
    <row r="25" spans="1:3" ht="15.75">
      <c r="A25" s="55">
        <v>20</v>
      </c>
      <c r="B25" s="56" t="s">
        <v>24</v>
      </c>
      <c r="C25" s="64">
        <v>71661.28</v>
      </c>
    </row>
    <row r="26" spans="1:3" ht="15.75">
      <c r="A26" s="55">
        <v>21</v>
      </c>
      <c r="B26" s="56" t="s">
        <v>25</v>
      </c>
      <c r="C26" s="64">
        <v>1085.52</v>
      </c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>
        <v>375.99</v>
      </c>
    </row>
    <row r="29" spans="1:3" ht="15.75">
      <c r="A29" s="55">
        <v>24</v>
      </c>
      <c r="B29" s="56" t="s">
        <v>28</v>
      </c>
      <c r="C29" s="64">
        <v>110899.08</v>
      </c>
    </row>
    <row r="30" spans="1:3" ht="15.75">
      <c r="A30" s="55">
        <v>25</v>
      </c>
      <c r="B30" s="56" t="s">
        <v>29</v>
      </c>
      <c r="C30" s="64">
        <v>14737.73</v>
      </c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>
        <v>135.06</v>
      </c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>
        <v>40.01</v>
      </c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474383.98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2021-06-15T12:01:24Z</cp:lastPrinted>
  <dcterms:created xsi:type="dcterms:W3CDTF">2011-06-30T06:54:46Z</dcterms:created>
  <dcterms:modified xsi:type="dcterms:W3CDTF">2021-10-21T08:29:39Z</dcterms:modified>
  <cp:category/>
  <cp:version/>
  <cp:contentType/>
  <cp:contentStatus/>
</cp:coreProperties>
</file>